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xlsBook" defaultThemeVersion="124226"/>
  <bookViews>
    <workbookView xWindow="30" yWindow="645" windowWidth="15540" windowHeight="9330" tabRatio="767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организациями'!$A$1:$L$154</definedName>
    <definedName name="_xlnm.Print_Area" localSheetId="2">Титульный!$A$1:$I$61</definedName>
  </definedNames>
  <calcPr calcId="125725"/>
</workbook>
</file>

<file path=xl/calcChain.xml><?xml version="1.0" encoding="utf-8"?>
<calcChain xmlns="http://schemas.openxmlformats.org/spreadsheetml/2006/main">
  <c r="K49" i="294"/>
  <c r="I91" l="1"/>
  <c r="I49"/>
  <c r="J92" l="1"/>
  <c r="I92" l="1"/>
  <c r="H92"/>
  <c r="J88" l="1"/>
  <c r="J49"/>
  <c r="J50" s="1"/>
  <c r="K100"/>
  <c r="K97" s="1"/>
  <c r="K95" s="1"/>
  <c r="J100"/>
  <c r="J97" s="1"/>
  <c r="J98"/>
  <c r="H47"/>
  <c r="G64"/>
  <c r="G63"/>
  <c r="G26"/>
  <c r="G25"/>
  <c r="I150"/>
  <c r="F153"/>
  <c r="F150"/>
  <c r="I146"/>
  <c r="I144"/>
  <c r="J146"/>
  <c r="J144" s="1"/>
  <c r="K146"/>
  <c r="K144"/>
  <c r="H146"/>
  <c r="H144"/>
  <c r="I140"/>
  <c r="J140"/>
  <c r="K140"/>
  <c r="H140"/>
  <c r="I130"/>
  <c r="I128"/>
  <c r="J130"/>
  <c r="J128"/>
  <c r="K130"/>
  <c r="K128"/>
  <c r="H130"/>
  <c r="H128" s="1"/>
  <c r="G128" s="1"/>
  <c r="I124"/>
  <c r="J124"/>
  <c r="J122" s="1"/>
  <c r="K124"/>
  <c r="K122" s="1"/>
  <c r="H124"/>
  <c r="H122" s="1"/>
  <c r="I122"/>
  <c r="I118"/>
  <c r="J118"/>
  <c r="K118"/>
  <c r="H118"/>
  <c r="I97"/>
  <c r="H97"/>
  <c r="H95"/>
  <c r="I95"/>
  <c r="I88"/>
  <c r="H88"/>
  <c r="I50"/>
  <c r="K50"/>
  <c r="H50"/>
  <c r="K105"/>
  <c r="J105"/>
  <c r="I105"/>
  <c r="H105"/>
  <c r="K108"/>
  <c r="J108"/>
  <c r="I108"/>
  <c r="H108"/>
  <c r="K111"/>
  <c r="J111"/>
  <c r="I111"/>
  <c r="H111"/>
  <c r="I137"/>
  <c r="I135" s="1"/>
  <c r="J137"/>
  <c r="J135"/>
  <c r="K137"/>
  <c r="K135"/>
  <c r="H137"/>
  <c r="H135"/>
  <c r="J104"/>
  <c r="J102"/>
  <c r="J101" s="1"/>
  <c r="K104"/>
  <c r="K102" s="1"/>
  <c r="K101" s="1"/>
  <c r="H104"/>
  <c r="H102"/>
  <c r="H101" s="1"/>
  <c r="I104"/>
  <c r="I102" s="1"/>
  <c r="G5" i="242"/>
  <c r="K78" i="294"/>
  <c r="K72" s="1"/>
  <c r="J78"/>
  <c r="J72" s="1"/>
  <c r="I78"/>
  <c r="I72" s="1"/>
  <c r="H78"/>
  <c r="H72" s="1"/>
  <c r="K61"/>
  <c r="J61"/>
  <c r="I61"/>
  <c r="H61"/>
  <c r="K58"/>
  <c r="J58"/>
  <c r="I58"/>
  <c r="H58"/>
  <c r="K55"/>
  <c r="J55"/>
  <c r="I55"/>
  <c r="H55"/>
  <c r="K40"/>
  <c r="K34"/>
  <c r="J40"/>
  <c r="J34" s="1"/>
  <c r="I40"/>
  <c r="I34"/>
  <c r="H40"/>
  <c r="H34"/>
  <c r="K23"/>
  <c r="J23"/>
  <c r="I23"/>
  <c r="H23"/>
  <c r="K20"/>
  <c r="J20"/>
  <c r="I20"/>
  <c r="H20"/>
  <c r="I17"/>
  <c r="J17"/>
  <c r="K17"/>
  <c r="H17"/>
  <c r="H15" s="1"/>
  <c r="H53"/>
  <c r="K15"/>
  <c r="K66"/>
  <c r="J66"/>
  <c r="I66"/>
  <c r="H66"/>
  <c r="K28"/>
  <c r="J28"/>
  <c r="H28"/>
  <c r="G136"/>
  <c r="G137"/>
  <c r="G138"/>
  <c r="G139"/>
  <c r="G141"/>
  <c r="G142"/>
  <c r="G143"/>
  <c r="G145"/>
  <c r="G132"/>
  <c r="G99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3"/>
  <c r="G124"/>
  <c r="G125"/>
  <c r="G126"/>
  <c r="G73"/>
  <c r="G74"/>
  <c r="G75"/>
  <c r="G76"/>
  <c r="G77"/>
  <c r="G78"/>
  <c r="G71"/>
  <c r="G58"/>
  <c r="G20"/>
  <c r="G33"/>
  <c r="G35"/>
  <c r="G37"/>
  <c r="G38"/>
  <c r="G39"/>
  <c r="G40"/>
  <c r="K53"/>
  <c r="G16"/>
  <c r="G17"/>
  <c r="D25" i="123"/>
  <c r="B3" i="263"/>
  <c r="D9" i="291"/>
  <c r="D9" i="294"/>
  <c r="G129"/>
  <c r="G130"/>
  <c r="G131"/>
  <c r="G133"/>
  <c r="G147"/>
  <c r="G148"/>
  <c r="G96"/>
  <c r="G92"/>
  <c r="G93"/>
  <c r="G55"/>
  <c r="G67"/>
  <c r="G68"/>
  <c r="G69"/>
  <c r="G70"/>
  <c r="G81"/>
  <c r="G82"/>
  <c r="G83"/>
  <c r="G84"/>
  <c r="G85"/>
  <c r="G86"/>
  <c r="G30"/>
  <c r="G31"/>
  <c r="G32"/>
  <c r="G43"/>
  <c r="G44"/>
  <c r="G45"/>
  <c r="G46"/>
  <c r="G47"/>
  <c r="G48"/>
  <c r="I28"/>
  <c r="G29"/>
  <c r="G36"/>
  <c r="G54"/>
  <c r="G91"/>
  <c r="B2" i="290"/>
  <c r="B3"/>
  <c r="G122" i="294" l="1"/>
  <c r="G100"/>
  <c r="G72"/>
  <c r="I101"/>
  <c r="G102"/>
  <c r="I134"/>
  <c r="G135"/>
  <c r="G101"/>
  <c r="I15"/>
  <c r="I51" s="1"/>
  <c r="J53"/>
  <c r="J89" s="1"/>
  <c r="H134"/>
  <c r="J134"/>
  <c r="G144"/>
  <c r="H89"/>
  <c r="J15"/>
  <c r="J51" s="1"/>
  <c r="G34"/>
  <c r="I53"/>
  <c r="I89" s="1"/>
  <c r="K134"/>
  <c r="G140"/>
  <c r="G61"/>
  <c r="G50"/>
  <c r="G98"/>
  <c r="K89"/>
  <c r="G87"/>
  <c r="K88"/>
  <c r="G88" s="1"/>
  <c r="G146"/>
  <c r="G49"/>
  <c r="G28"/>
  <c r="G23"/>
  <c r="G7" i="250"/>
  <c r="G66" i="294"/>
  <c r="J95"/>
  <c r="G95" s="1"/>
  <c r="G97"/>
  <c r="K51"/>
  <c r="H51"/>
  <c r="G134" l="1"/>
  <c r="G15"/>
  <c r="G53"/>
  <c r="G89"/>
  <c r="G51"/>
</calcChain>
</file>

<file path=xl/sharedStrings.xml><?xml version="1.0" encoding="utf-8"?>
<sst xmlns="http://schemas.openxmlformats.org/spreadsheetml/2006/main" count="4027" uniqueCount="2021">
  <si>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</si>
  <si>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</si>
  <si>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</si>
  <si>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</si>
  <si>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</si>
  <si>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</si>
  <si>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</si>
  <si>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</si>
  <si>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</si>
  <si>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</si>
  <si>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</si>
  <si>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</si>
  <si>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</si>
  <si>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</si>
  <si>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</si>
  <si>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</si>
  <si>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</si>
  <si>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</si>
  <si>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</si>
  <si>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</si>
  <si>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</si>
  <si>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</si>
  <si>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</si>
  <si>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</si>
  <si>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</si>
  <si>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</si>
  <si>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</si>
  <si>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</si>
  <si>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</si>
  <si>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</si>
  <si>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</si>
  <si>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</si>
  <si>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</si>
  <si>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</si>
  <si>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</si>
  <si>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</si>
  <si>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</si>
  <si>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</si>
  <si>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</si>
  <si>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</si>
  <si>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</si>
  <si>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</si>
  <si>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</si>
  <si>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</si>
  <si>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</si>
  <si>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</si>
  <si>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</si>
  <si>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</si>
  <si>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</si>
  <si>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</si>
  <si>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</si>
  <si>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</si>
  <si>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</si>
  <si>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</si>
  <si>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</si>
  <si>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</si>
  <si>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</si>
  <si>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</si>
  <si>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</si>
  <si>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</si>
  <si>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</si>
  <si>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</si>
  <si>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</si>
  <si>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</si>
  <si>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</si>
  <si>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</si>
  <si>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</si>
  <si>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</si>
  <si>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</si>
  <si>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</si>
  <si>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</si>
  <si>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</si>
  <si>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</si>
  <si>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</si>
  <si>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</si>
  <si>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</si>
  <si>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</si>
  <si>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</si>
  <si>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</si>
  <si>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</si>
  <si>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</si>
  <si>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</si>
  <si>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</si>
  <si>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</si>
  <si>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</si>
  <si>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</si>
  <si>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</si>
  <si>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</si>
  <si>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</si>
  <si>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</si>
  <si>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</si>
  <si>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</si>
  <si>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</si>
  <si>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</si>
  <si>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</si>
  <si>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</si>
  <si>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</si>
  <si>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</si>
  <si>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</si>
  <si>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</si>
  <si>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</si>
  <si>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</si>
  <si>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</si>
  <si>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</si>
  <si>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</si>
  <si>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</si>
  <si>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</si>
  <si>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</si>
  <si>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</si>
  <si>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</si>
  <si>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</si>
  <si>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</si>
  <si>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</si>
  <si>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</si>
  <si>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</si>
  <si>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</si>
  <si>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</si>
  <si>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</si>
  <si>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</si>
  <si>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</si>
  <si>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</si>
  <si>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</si>
  <si>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</si>
  <si>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</si>
  <si>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</si>
  <si>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</si>
  <si>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</si>
  <si>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</si>
  <si>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</si>
  <si>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</si>
  <si>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</si>
  <si>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</si>
  <si>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</si>
  <si>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</si>
  <si>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</si>
  <si>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</si>
  <si>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</si>
  <si>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</si>
  <si>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</si>
  <si>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</si>
  <si>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</si>
  <si>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</si>
  <si>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</si>
  <si>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</si>
  <si>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</si>
  <si>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</si>
  <si>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</si>
  <si>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</si>
  <si>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</si>
  <si>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</si>
  <si>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</si>
  <si>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</si>
  <si>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</si>
  <si>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</si>
  <si>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</si>
  <si>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</si>
  <si>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</si>
  <si>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</si>
  <si>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</si>
  <si>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</si>
  <si>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</si>
  <si>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</si>
  <si>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</si>
  <si>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</si>
  <si>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</si>
  <si>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</si>
  <si>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</si>
  <si>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</si>
  <si>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</si>
  <si>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</si>
  <si>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</si>
  <si>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</si>
  <si>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</si>
  <si>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</si>
  <si>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</si>
  <si>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</si>
  <si>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</si>
  <si>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</si>
  <si>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</si>
  <si>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</si>
  <si>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</si>
  <si>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</si>
  <si>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</si>
  <si>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</si>
  <si>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</si>
  <si>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</si>
  <si>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</si>
  <si>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</si>
  <si>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</si>
  <si>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</si>
  <si>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</si>
  <si>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</si>
  <si>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</si>
  <si>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</si>
  <si>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</si>
  <si>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</si>
  <si>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</si>
  <si>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</si>
  <si>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</si>
  <si>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</si>
  <si>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</si>
  <si>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</si>
  <si>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</si>
  <si>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</si>
  <si>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</si>
  <si>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</si>
  <si>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</si>
  <si>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</si>
  <si>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</si>
  <si>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</si>
  <si>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</si>
  <si>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</si>
  <si>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</si>
  <si>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</si>
  <si>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</si>
  <si>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</si>
  <si>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</si>
  <si>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</si>
  <si>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</si>
  <si>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</si>
  <si>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</si>
  <si>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</si>
  <si>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</si>
  <si>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</si>
  <si>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</si>
  <si>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</si>
  <si>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</si>
  <si>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</si>
  <si>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</si>
  <si>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</si>
  <si>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</si>
  <si>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</si>
  <si>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</si>
  <si>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</si>
  <si>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</si>
  <si>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</si>
  <si>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</si>
  <si>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</si>
  <si>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</si>
  <si>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</si>
  <si>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</si>
  <si>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</si>
  <si>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</si>
  <si>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</si>
  <si>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</si>
  <si>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</si>
  <si>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</si>
  <si>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</si>
  <si>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</si>
  <si>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</si>
  <si>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</si>
  <si>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</si>
  <si>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</si>
  <si>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</si>
  <si>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</si>
  <si>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</si>
  <si>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</si>
  <si>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</si>
  <si>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</si>
  <si>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</si>
  <si>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</si>
  <si>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</si>
  <si>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</si>
  <si>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</si>
  <si>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</si>
  <si>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</si>
  <si>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</si>
  <si>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</si>
  <si>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</si>
  <si>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</si>
  <si>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</si>
  <si>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</si>
  <si>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</si>
  <si>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</si>
  <si>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</si>
  <si>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</si>
  <si>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</si>
  <si>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</si>
  <si>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</si>
  <si>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</si>
  <si>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</si>
  <si>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</si>
  <si>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</si>
  <si>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</si>
  <si>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</si>
  <si>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</si>
  <si>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</si>
  <si>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</si>
  <si>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</si>
  <si>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</si>
  <si>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</si>
  <si>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</si>
  <si>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</si>
  <si>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</si>
  <si>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</si>
  <si>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</si>
  <si>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</si>
  <si>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</si>
  <si>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</si>
  <si>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</si>
  <si>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</si>
  <si>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</si>
  <si>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</si>
  <si>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</si>
  <si>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</si>
  <si>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</si>
  <si>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</si>
  <si>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</si>
  <si>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</si>
  <si>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</si>
  <si>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</si>
  <si>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</si>
  <si>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</si>
  <si>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</si>
  <si>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</si>
  <si>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</si>
  <si>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</si>
  <si>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</si>
  <si>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</si>
  <si>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</si>
  <si>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</si>
  <si>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</si>
  <si>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</si>
  <si>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</si>
  <si>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</si>
  <si>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</si>
  <si>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</si>
  <si>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</si>
  <si>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</si>
  <si>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</si>
  <si>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</si>
  <si>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</si>
  <si>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</si>
  <si>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</si>
  <si>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</si>
  <si>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</si>
  <si>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</si>
  <si>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</si>
  <si>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</si>
  <si>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</si>
  <si>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</si>
  <si>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</si>
  <si>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</si>
  <si>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</si>
  <si>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</si>
  <si>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</si>
  <si>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</si>
  <si>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</si>
  <si>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</si>
  <si>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</si>
  <si>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</si>
  <si>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</si>
  <si>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</si>
  <si>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</si>
  <si>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</si>
  <si>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</si>
  <si>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</si>
  <si>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</si>
  <si>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</si>
  <si>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</si>
  <si>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</si>
  <si>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</si>
  <si>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</si>
  <si>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</si>
  <si>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</si>
  <si>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</si>
  <si>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</si>
  <si>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</si>
  <si>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</si>
  <si>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</si>
  <si>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</si>
  <si>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</si>
  <si>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</si>
  <si>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</si>
  <si>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</si>
  <si>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</si>
  <si>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</si>
  <si>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</si>
  <si>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</si>
  <si>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</si>
  <si>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</si>
  <si>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</si>
  <si>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</si>
  <si>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</si>
  <si>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</si>
  <si>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</si>
  <si>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</si>
  <si>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</si>
  <si>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</si>
  <si>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</si>
  <si>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</si>
  <si>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</si>
  <si>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</si>
  <si>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</si>
  <si>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</si>
  <si>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</si>
  <si>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</si>
  <si>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</si>
  <si>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</si>
  <si>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</si>
  <si>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</si>
  <si>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</si>
  <si>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</si>
  <si>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</si>
  <si>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</si>
  <si>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</si>
  <si>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</si>
  <si>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</si>
  <si>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</si>
  <si>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</si>
  <si>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</si>
  <si>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</si>
  <si>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</si>
  <si>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</si>
  <si>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</si>
  <si>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</si>
  <si>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</si>
  <si>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</si>
  <si>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</si>
  <si>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</si>
  <si>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</si>
  <si>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</si>
  <si>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</si>
  <si>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</si>
  <si>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</si>
  <si>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</si>
  <si>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</si>
  <si>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</si>
  <si>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</si>
  <si>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</si>
  <si>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</si>
  <si>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</si>
  <si>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</si>
  <si>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</si>
  <si>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</si>
  <si>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</si>
  <si>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</si>
  <si>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</si>
  <si>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</si>
  <si>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</si>
  <si>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</si>
  <si>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</si>
  <si>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</si>
  <si>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</si>
  <si>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</si>
  <si>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</si>
  <si>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</si>
  <si>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</si>
  <si>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</si>
  <si>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</si>
  <si>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</si>
  <si>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</si>
  <si>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</si>
  <si>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</si>
  <si>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</si>
  <si>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</si>
  <si>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</si>
  <si>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</si>
  <si>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</si>
  <si>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</si>
  <si>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</si>
  <si>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</si>
  <si>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</si>
  <si>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</si>
  <si>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</si>
  <si>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</si>
  <si>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</si>
  <si>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</si>
  <si>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</si>
  <si>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</si>
  <si>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</si>
  <si>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</si>
  <si>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</si>
  <si>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</si>
  <si>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</si>
  <si>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</si>
  <si>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</si>
  <si>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</si>
  <si>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</si>
  <si>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</si>
  <si>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</si>
  <si>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</si>
  <si>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</si>
  <si>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</si>
  <si>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</si>
  <si>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</si>
  <si>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</si>
  <si>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</si>
  <si>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</si>
  <si>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</si>
  <si>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</si>
  <si>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</si>
  <si>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</si>
  <si>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</si>
  <si>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</si>
  <si>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</si>
  <si>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</si>
  <si>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</si>
  <si>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</si>
  <si>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</si>
  <si>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</si>
  <si>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</si>
  <si>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</si>
  <si>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</si>
  <si>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</si>
  <si>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</si>
  <si>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</si>
  <si>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</si>
  <si>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</si>
  <si>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</si>
  <si>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</si>
  <si>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</si>
  <si>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</si>
  <si>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</si>
  <si>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</si>
  <si>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</si>
  <si>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</si>
  <si>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</si>
  <si>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</si>
  <si>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</si>
  <si>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</si>
  <si>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</si>
  <si>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</si>
  <si>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</si>
  <si>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</si>
  <si>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</si>
  <si>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</si>
  <si>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</si>
  <si>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</si>
  <si>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</si>
  <si>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</si>
  <si>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</si>
  <si>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</si>
  <si>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</si>
  <si>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</si>
  <si>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</si>
  <si>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</si>
  <si>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</si>
  <si>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</si>
  <si>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</si>
  <si>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</si>
  <si>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</si>
  <si>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</si>
  <si>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</si>
  <si>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</si>
  <si>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</si>
  <si>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</si>
  <si>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</si>
  <si>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</si>
  <si>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</si>
  <si>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</si>
  <si>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</si>
  <si>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</si>
  <si>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</si>
  <si>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</si>
  <si>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</si>
  <si>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</si>
  <si>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</si>
  <si>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</si>
  <si>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</si>
  <si>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</si>
  <si>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</si>
  <si>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</si>
  <si>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</si>
  <si>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</si>
  <si>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</si>
  <si>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</si>
  <si>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</si>
  <si>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</si>
  <si>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</si>
  <si>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</si>
  <si>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</si>
  <si>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</si>
  <si>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</si>
  <si>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</si>
  <si>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</si>
  <si>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</si>
  <si>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</si>
  <si>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</si>
  <si>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</si>
  <si>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</si>
  <si>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</si>
  <si>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</si>
  <si>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</si>
  <si>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</si>
  <si>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</si>
  <si>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</si>
  <si>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</si>
  <si>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</si>
  <si>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</si>
  <si>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</si>
  <si>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</si>
  <si>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</si>
  <si>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</si>
  <si>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</si>
  <si>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</si>
  <si>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</si>
  <si>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</si>
  <si>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</si>
  <si>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</si>
  <si>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</si>
  <si>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</si>
  <si>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</si>
  <si>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</si>
  <si>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</si>
  <si>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</si>
  <si>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</si>
  <si>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</si>
  <si>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</si>
  <si>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</si>
  <si>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</si>
  <si>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</si>
  <si>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</si>
  <si>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</si>
  <si>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</si>
  <si>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</si>
  <si>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</si>
  <si>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</si>
  <si>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</si>
  <si>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</si>
  <si>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</si>
  <si>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</si>
  <si>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</si>
  <si>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</si>
  <si>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</si>
  <si>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</si>
  <si>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</si>
  <si>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</si>
  <si>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</si>
  <si>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</si>
  <si>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</si>
  <si>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</si>
  <si>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</si>
  <si>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</si>
  <si>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</si>
  <si>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</si>
  <si>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</si>
  <si>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</si>
  <si>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</si>
  <si>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</si>
  <si>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</si>
  <si>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</si>
  <si>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</si>
  <si>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</si>
  <si>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</si>
  <si>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</si>
  <si>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</si>
  <si>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</si>
  <si>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</si>
  <si>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</si>
  <si>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</si>
  <si>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</si>
  <si>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</si>
  <si>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</si>
  <si>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</si>
  <si>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</si>
  <si>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</si>
  <si>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</si>
  <si>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</si>
  <si>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</si>
  <si>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</si>
  <si>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</si>
  <si>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</si>
  <si>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</si>
  <si>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</si>
  <si>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</si>
  <si>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</si>
  <si>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</si>
  <si>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</si>
  <si>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</si>
  <si>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</si>
  <si>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</si>
  <si>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</si>
  <si>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</si>
  <si>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</si>
  <si>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</si>
  <si>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</si>
  <si>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</si>
  <si>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</si>
  <si>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</si>
  <si>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</si>
  <si>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</si>
  <si>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</si>
  <si>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</si>
  <si>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</si>
  <si>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</si>
  <si>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</si>
  <si>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</si>
  <si>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</si>
  <si>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</si>
  <si>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</si>
  <si>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</si>
  <si>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</si>
  <si>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</si>
  <si>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</si>
  <si>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</si>
  <si>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</si>
  <si>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</si>
  <si>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</si>
  <si>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</si>
  <si>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</si>
  <si>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</si>
  <si>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</si>
  <si>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</si>
  <si>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</si>
  <si>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</si>
  <si>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</si>
  <si>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</si>
  <si>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</si>
  <si>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</si>
  <si>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</si>
  <si>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</si>
  <si>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</si>
  <si>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</si>
  <si>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</si>
  <si>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</si>
  <si>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</si>
  <si>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</si>
  <si>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</si>
  <si>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</si>
  <si>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</si>
  <si>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</si>
  <si>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</si>
  <si>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</si>
  <si>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</si>
  <si>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</si>
  <si>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</si>
  <si>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</si>
  <si>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</si>
  <si>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</si>
  <si>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</si>
  <si>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</si>
  <si>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</si>
  <si>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</si>
  <si>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</si>
  <si>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</si>
  <si>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</si>
  <si>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</si>
  <si>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</si>
  <si>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</si>
  <si>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</si>
  <si>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</si>
  <si>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</si>
  <si>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</si>
  <si>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</si>
  <si>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</si>
  <si>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</si>
  <si>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</si>
  <si>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</si>
  <si>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</si>
  <si>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</si>
  <si>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</si>
  <si>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</si>
  <si>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</si>
  <si>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</si>
  <si>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</si>
  <si>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</si>
  <si>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</si>
  <si>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</si>
  <si>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</si>
  <si>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</si>
  <si>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</si>
  <si>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</si>
  <si>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</si>
  <si>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</si>
  <si>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</si>
  <si>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</si>
  <si>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</si>
  <si>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</si>
  <si>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</si>
  <si>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</si>
  <si>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</si>
  <si>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</si>
  <si>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</si>
  <si>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</si>
  <si>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</si>
  <si>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</si>
  <si>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</si>
  <si>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</si>
  <si>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</si>
  <si>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</si>
  <si>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</si>
  <si>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</si>
  <si>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</si>
  <si>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</si>
  <si>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</si>
  <si>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</si>
  <si>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</si>
  <si>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</si>
  <si>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</si>
  <si>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</si>
  <si>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</si>
  <si>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</si>
  <si>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</si>
  <si>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</si>
  <si>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</si>
  <si>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</si>
  <si>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</si>
  <si>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</si>
  <si>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</si>
  <si>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</si>
  <si>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</si>
  <si>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</si>
  <si>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</si>
  <si>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</si>
  <si>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</si>
  <si>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</si>
  <si>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</si>
  <si>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</si>
  <si>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</si>
  <si>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</si>
  <si>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</si>
  <si>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</si>
  <si>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</si>
  <si>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</si>
  <si>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</si>
  <si>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</si>
  <si>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</si>
  <si>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</si>
  <si>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</si>
  <si>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</si>
  <si>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</si>
  <si>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</si>
  <si>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</si>
  <si>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</si>
  <si>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</si>
  <si>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</si>
  <si>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</si>
  <si>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</si>
  <si>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</si>
  <si>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</si>
  <si>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</si>
  <si>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</si>
  <si>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</si>
  <si>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</si>
  <si>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</si>
  <si>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</si>
  <si>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</si>
  <si>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</si>
  <si>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</si>
  <si>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</si>
  <si>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</si>
  <si>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</si>
  <si>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</si>
  <si>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</si>
  <si>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</si>
  <si>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</si>
  <si>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</si>
  <si>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</si>
  <si>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</si>
  <si>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</si>
  <si>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</si>
  <si>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</si>
  <si>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</si>
  <si>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</si>
  <si>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</si>
  <si>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</si>
  <si>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</si>
  <si>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</si>
  <si>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</si>
  <si>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</si>
  <si>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</si>
  <si>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</si>
  <si>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</si>
  <si>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</si>
  <si>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</si>
  <si>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</si>
  <si>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</si>
  <si>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</si>
  <si>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</si>
  <si>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</si>
  <si>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</si>
  <si>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</si>
  <si>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</si>
  <si>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</si>
  <si>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</si>
  <si>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</si>
  <si>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</si>
  <si>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</si>
  <si>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</si>
  <si>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</si>
  <si>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</si>
  <si>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</si>
  <si>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</si>
  <si>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</si>
  <si>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</si>
  <si>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</si>
  <si>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</si>
  <si>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</si>
  <si>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</si>
  <si>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</si>
  <si>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</si>
  <si>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</si>
  <si>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</si>
  <si>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</si>
  <si>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</si>
  <si>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</si>
  <si>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</si>
  <si>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</si>
  <si>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</si>
  <si>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</si>
  <si>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</si>
  <si>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</si>
  <si>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</si>
  <si>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</si>
  <si>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</si>
  <si>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</si>
  <si>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</si>
  <si>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</si>
  <si>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</si>
  <si>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</si>
  <si>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</si>
  <si>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</si>
  <si>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</si>
  <si>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</si>
  <si>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</si>
  <si>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</si>
  <si>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</si>
  <si>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</si>
  <si>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</si>
  <si>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</si>
  <si>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</si>
  <si>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</si>
  <si>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</si>
  <si>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</si>
  <si>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</si>
  <si>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</si>
  <si>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</si>
  <si>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</si>
  <si>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</si>
  <si>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</si>
  <si>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</si>
  <si>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</si>
  <si>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</si>
  <si>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</si>
  <si>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</si>
  <si>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</si>
  <si>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</si>
  <si>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</si>
  <si>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</si>
  <si>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</si>
  <si>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</si>
  <si>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</si>
  <si>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</si>
  <si>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</si>
  <si>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</si>
  <si>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</si>
  <si>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</si>
  <si>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</si>
  <si>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</si>
  <si>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</si>
  <si>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</si>
  <si>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</si>
  <si>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</si>
  <si>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</si>
  <si>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</si>
  <si>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</si>
  <si>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</si>
  <si>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</si>
  <si>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</si>
  <si>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</si>
  <si>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</si>
  <si>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</si>
  <si>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</si>
  <si>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</si>
  <si>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</si>
  <si>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</si>
  <si>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</si>
  <si>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</si>
  <si>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</si>
  <si>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</si>
  <si>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</si>
  <si>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</si>
  <si>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</si>
  <si>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</si>
  <si>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</si>
  <si>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</si>
  <si>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</si>
  <si>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</si>
  <si>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</si>
  <si>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</si>
  <si>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</si>
  <si>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</si>
  <si>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</si>
  <si>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</si>
  <si>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</si>
  <si>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</si>
  <si>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</si>
  <si>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</si>
  <si>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</si>
  <si>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</si>
  <si>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</si>
  <si>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</si>
  <si>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</si>
  <si>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</si>
  <si>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</si>
  <si>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</si>
  <si>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</si>
  <si>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</si>
  <si>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</si>
  <si>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</si>
  <si>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</si>
  <si>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</si>
  <si>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</si>
  <si>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</si>
  <si>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</si>
  <si>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</si>
  <si>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</si>
  <si>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</si>
  <si>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</si>
  <si>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</si>
  <si>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</si>
  <si>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</si>
  <si>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</si>
  <si>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</si>
  <si>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</si>
  <si>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</si>
  <si>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</si>
  <si>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</si>
  <si>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</si>
  <si>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</si>
  <si>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</si>
  <si>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</si>
  <si>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</si>
  <si>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</si>
  <si>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</si>
  <si>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</si>
  <si>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</si>
  <si>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</si>
  <si>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</si>
  <si>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</si>
  <si>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</si>
  <si>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</si>
  <si>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</si>
  <si>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</si>
  <si>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</si>
  <si>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</si>
  <si>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</si>
  <si>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</si>
  <si>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</si>
  <si>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</si>
  <si>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</si>
  <si>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</si>
  <si>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</si>
  <si>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</si>
  <si>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</si>
  <si>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</si>
  <si>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</si>
  <si>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</si>
  <si>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</si>
  <si>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</si>
  <si>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</si>
  <si>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</si>
  <si>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</si>
  <si>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</si>
  <si>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</si>
  <si>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</si>
  <si>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</si>
  <si>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</si>
  <si>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</si>
  <si>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</si>
  <si>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</si>
  <si>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</si>
  <si>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</si>
  <si>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</si>
  <si>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</si>
  <si>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</si>
  <si>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</si>
  <si>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</si>
  <si>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</si>
  <si>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</si>
  <si>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</si>
  <si>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</si>
  <si>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</si>
  <si>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</si>
  <si>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</si>
  <si>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</si>
  <si>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</si>
  <si>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</si>
  <si>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</si>
  <si>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</si>
  <si>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</si>
  <si>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</si>
  <si>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</si>
  <si>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</si>
  <si>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</si>
  <si>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</si>
  <si>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</si>
  <si>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</si>
  <si>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</si>
  <si>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</si>
  <si>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</si>
  <si>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</si>
  <si>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</si>
  <si>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</si>
  <si>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</si>
  <si>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</si>
  <si>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</si>
  <si>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</si>
  <si>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</si>
  <si>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</si>
  <si>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</si>
  <si>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</si>
  <si>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</si>
  <si>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</si>
  <si>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</si>
  <si>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</si>
  <si>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</si>
  <si>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</si>
  <si>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</si>
  <si>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</si>
  <si>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</si>
  <si>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</si>
  <si>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</si>
  <si>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</si>
  <si>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</si>
  <si>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</si>
  <si>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</si>
  <si>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</si>
  <si>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</si>
  <si>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</si>
  <si>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</si>
  <si>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</si>
  <si>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</si>
  <si>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</si>
  <si>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</si>
  <si>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</si>
  <si>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</si>
  <si>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</si>
  <si>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</si>
  <si>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</si>
  <si>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</si>
  <si>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</si>
  <si>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</si>
  <si>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</si>
  <si>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</si>
  <si>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</si>
  <si>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</si>
  <si>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</si>
  <si>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</si>
  <si>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</si>
  <si>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</si>
  <si>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</si>
  <si>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</si>
  <si>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</si>
  <si>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</si>
  <si>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</si>
  <si>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</si>
  <si>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</si>
  <si>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</si>
  <si>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</si>
  <si>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</si>
  <si>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</si>
  <si>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</si>
  <si>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</si>
  <si>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</si>
  <si>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</si>
  <si>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</si>
  <si>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</si>
  <si>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</si>
  <si>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</si>
  <si>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</si>
  <si>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</si>
  <si>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</si>
  <si>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</si>
  <si>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</si>
  <si>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</si>
  <si>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</si>
  <si>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</si>
  <si>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</si>
  <si>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</si>
  <si>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</si>
  <si>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</si>
  <si>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</si>
  <si>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</si>
  <si>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</si>
  <si>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</si>
  <si>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</si>
  <si>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</si>
  <si>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</si>
  <si>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</si>
  <si>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</si>
  <si>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</si>
  <si>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</si>
  <si>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</si>
  <si>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</si>
  <si>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</si>
  <si>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</si>
  <si>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</si>
  <si>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</si>
  <si>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</si>
  <si>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</si>
  <si>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</si>
  <si>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</si>
  <si>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</si>
  <si>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</si>
  <si>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</si>
  <si>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</si>
  <si>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</si>
  <si>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</si>
  <si>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</si>
  <si>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</si>
  <si>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</si>
  <si>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</si>
  <si>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</si>
  <si>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</si>
  <si>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</si>
  <si>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</si>
  <si>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</si>
  <si>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</si>
  <si>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</si>
  <si>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</si>
  <si>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</si>
  <si>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</si>
  <si>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</si>
  <si>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</si>
  <si>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</si>
  <si>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</si>
  <si>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</si>
  <si>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</si>
  <si>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</si>
  <si>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</si>
  <si>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</si>
  <si>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</si>
  <si>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</si>
  <si>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</si>
  <si>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</si>
  <si>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</si>
  <si>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</si>
  <si>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</si>
  <si>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</si>
  <si>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</si>
  <si>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</si>
  <si>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</si>
  <si>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</si>
  <si>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</si>
  <si>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</si>
  <si>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</si>
  <si>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</si>
  <si>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</si>
  <si>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</si>
  <si>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</si>
  <si>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</si>
  <si>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</si>
  <si>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</si>
  <si>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</si>
  <si>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</si>
  <si>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</si>
  <si>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</si>
  <si>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</si>
  <si>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</si>
  <si>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</si>
  <si>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</si>
  <si>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</si>
  <si>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</si>
  <si>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</si>
  <si>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</si>
  <si>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</si>
  <si>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</si>
  <si>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</si>
  <si>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</si>
  <si>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</si>
  <si>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</si>
  <si>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</si>
  <si>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</si>
  <si>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</si>
  <si>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</si>
  <si>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</si>
  <si>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</si>
  <si>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</si>
  <si>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</si>
  <si>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</si>
  <si>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</si>
  <si>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</si>
  <si>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</si>
  <si>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</si>
  <si>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</si>
  <si>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</si>
  <si>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</si>
  <si>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</si>
  <si>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</si>
  <si>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</si>
  <si>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</si>
  <si>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</si>
  <si>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</si>
  <si>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</si>
  <si>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</si>
  <si>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</si>
  <si>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</si>
  <si>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</si>
  <si>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</si>
  <si>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</si>
  <si>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</si>
  <si>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</si>
  <si>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</si>
  <si>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</si>
  <si>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</si>
  <si>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</si>
  <si>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</si>
  <si>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</si>
  <si>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</si>
  <si>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</si>
  <si>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</si>
  <si>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</si>
  <si>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</si>
  <si>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</si>
  <si>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</si>
  <si>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</si>
  <si>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</si>
  <si>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</si>
  <si>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</si>
  <si>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</si>
  <si>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</si>
  <si>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</si>
  <si>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</si>
  <si>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</si>
  <si>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</si>
  <si>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</si>
  <si>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</si>
  <si>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</si>
  <si>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</si>
  <si>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</si>
  <si>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</si>
  <si>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</si>
  <si>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</si>
  <si>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</si>
  <si>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</si>
  <si>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</si>
  <si>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</si>
  <si>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</si>
  <si>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</si>
  <si>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</si>
  <si>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</si>
  <si>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</si>
  <si>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</si>
  <si>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</si>
  <si>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</si>
  <si>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</si>
  <si>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</si>
  <si>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</si>
  <si>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</si>
  <si>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</si>
  <si>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</si>
  <si>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</si>
  <si>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</si>
  <si>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</si>
  <si>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</si>
  <si>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</si>
  <si>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</si>
  <si>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</si>
  <si>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</si>
  <si>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</si>
  <si>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</si>
  <si>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</si>
  <si>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</si>
  <si>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</si>
  <si>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</si>
  <si>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</si>
  <si>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</si>
  <si>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</si>
  <si>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</si>
  <si>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</si>
  <si>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</si>
  <si>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</si>
  <si>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</si>
  <si>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</si>
  <si>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</si>
  <si>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</si>
  <si>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</si>
  <si>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</si>
  <si>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</si>
  <si>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</si>
  <si>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</si>
  <si>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</si>
  <si>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</si>
  <si>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</si>
  <si>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</si>
  <si>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</si>
  <si>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</si>
  <si>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</si>
  <si>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</si>
  <si>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</si>
  <si>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</si>
  <si>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</si>
  <si>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</si>
  <si>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</si>
  <si>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</si>
  <si>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</si>
  <si>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</si>
  <si>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</si>
  <si>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</si>
  <si>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</si>
  <si>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</si>
  <si>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</si>
  <si>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</si>
  <si>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</si>
  <si>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</si>
  <si>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</si>
  <si>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</si>
  <si>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</si>
  <si>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</si>
  <si>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</si>
  <si>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</si>
  <si>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</si>
  <si>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</si>
  <si>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</si>
  <si>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</si>
  <si>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</si>
  <si>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</si>
  <si>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</si>
  <si>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</si>
  <si>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</si>
  <si>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</si>
  <si>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</si>
  <si>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</si>
  <si>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</si>
  <si>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</si>
  <si>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</si>
  <si>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</si>
  <si>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</si>
  <si>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</si>
  <si>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</si>
  <si>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</si>
  <si>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</si>
  <si>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</si>
  <si>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</si>
  <si>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</si>
  <si>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</si>
  <si>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</si>
  <si>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</si>
  <si>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</si>
  <si>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</si>
  <si>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</si>
  <si>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</si>
  <si>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</si>
  <si>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</si>
  <si>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</si>
  <si>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</si>
  <si>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</si>
  <si>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</si>
  <si>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</si>
  <si>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</si>
  <si>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</si>
  <si>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</si>
  <si>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</si>
  <si>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</si>
  <si>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</si>
  <si>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</si>
  <si>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</si>
  <si>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</si>
  <si>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</si>
  <si>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</si>
  <si>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</si>
  <si>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</si>
  <si>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</si>
  <si>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</si>
  <si>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</si>
  <si>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</si>
  <si>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</si>
  <si>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</si>
  <si>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</si>
  <si>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</si>
  <si>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</si>
  <si>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</si>
  <si>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</si>
  <si>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</si>
  <si>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</si>
  <si>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</si>
  <si>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</si>
  <si>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</si>
  <si>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</si>
  <si>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</si>
  <si>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</si>
  <si>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</si>
  <si>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</si>
  <si>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</si>
  <si>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</si>
  <si>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</si>
  <si>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</si>
  <si>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</si>
  <si>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</si>
  <si>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</si>
  <si>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</si>
  <si>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</si>
  <si>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</si>
  <si>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</si>
  <si>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</si>
  <si>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</si>
  <si>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</si>
  <si>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</si>
  <si>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</si>
  <si>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</si>
  <si>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</si>
  <si>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</si>
  <si>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</si>
  <si>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</si>
  <si>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</si>
  <si>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</si>
  <si>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</si>
  <si>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</si>
  <si>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</si>
  <si>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</si>
  <si>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</si>
  <si>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</si>
  <si>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</si>
  <si>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</si>
  <si>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</si>
  <si>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</si>
  <si>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</si>
  <si>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</si>
  <si>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</si>
  <si>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</si>
  <si>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</si>
  <si>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</si>
  <si>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</si>
  <si>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</si>
  <si>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</si>
  <si>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</si>
  <si>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</si>
  <si>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</si>
  <si>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</si>
  <si>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</si>
  <si>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</si>
  <si>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</si>
  <si>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</si>
  <si>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</si>
  <si>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</si>
  <si>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</si>
  <si>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</si>
  <si>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</si>
  <si>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</si>
  <si>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</si>
  <si>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</si>
  <si>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</si>
  <si>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</si>
  <si>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</si>
  <si>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</si>
  <si>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</si>
  <si>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</si>
  <si>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</si>
  <si>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</si>
  <si>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</si>
  <si>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</si>
  <si>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</si>
  <si>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</si>
  <si>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</si>
  <si>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</si>
  <si>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</si>
  <si>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</si>
  <si>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</si>
  <si>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</si>
  <si>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</si>
  <si>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</si>
  <si>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</si>
  <si>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</si>
  <si>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</si>
  <si>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</si>
  <si>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</si>
  <si>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</si>
  <si>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</si>
  <si>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</si>
  <si>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</si>
  <si>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</si>
  <si>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</si>
  <si>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</si>
  <si>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</si>
  <si>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</si>
  <si>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</si>
  <si>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</si>
  <si>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</si>
  <si>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</si>
  <si>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</si>
  <si>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</si>
  <si>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</si>
  <si>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</si>
  <si>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</si>
  <si>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</si>
  <si>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</si>
  <si>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</si>
  <si>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</si>
  <si>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</si>
  <si>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</si>
  <si>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</si>
  <si>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</si>
  <si>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</si>
  <si>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</si>
  <si>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</si>
  <si>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</si>
  <si>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</si>
  <si>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</si>
  <si>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</si>
  <si>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</si>
  <si>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</si>
  <si>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</si>
  <si>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</si>
  <si>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</si>
  <si>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</si>
  <si>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</si>
  <si>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</si>
  <si>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</si>
  <si>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</si>
  <si>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</si>
  <si>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</si>
  <si>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</si>
  <si>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</si>
  <si>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</si>
  <si>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</si>
  <si>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</si>
  <si>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</si>
  <si>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</si>
  <si>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</si>
  <si>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</si>
  <si>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</si>
  <si>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</si>
  <si>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</si>
  <si>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</si>
  <si>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</si>
  <si>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</si>
  <si>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</si>
  <si>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</si>
  <si>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</si>
  <si>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</si>
  <si>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</si>
  <si>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</si>
  <si>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</si>
  <si>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</si>
  <si>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</si>
  <si>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</si>
  <si>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</si>
  <si>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</si>
  <si>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</si>
  <si>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</si>
  <si>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</si>
  <si>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</si>
  <si>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</si>
  <si>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</si>
  <si>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</si>
  <si>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</si>
  <si>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</si>
  <si>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</si>
  <si>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</si>
  <si>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</si>
  <si>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</si>
  <si>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</si>
  <si>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</si>
  <si>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</si>
  <si>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</si>
  <si>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</si>
  <si>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</si>
  <si>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</si>
  <si>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</si>
  <si>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</si>
  <si>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</si>
  <si>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</si>
  <si>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</si>
  <si>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</si>
  <si>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</si>
  <si>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</si>
  <si>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</si>
  <si>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</si>
  <si>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</si>
  <si>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</si>
  <si>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</si>
  <si>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</si>
  <si>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</si>
  <si>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</si>
  <si>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</si>
  <si>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</si>
  <si>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</si>
  <si>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</si>
  <si>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</si>
  <si>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</si>
  <si>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</si>
  <si>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</si>
  <si>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</si>
  <si>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</si>
  <si>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</si>
  <si>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</si>
  <si>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</si>
  <si>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</si>
  <si>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</si>
  <si>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</si>
  <si>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</si>
  <si>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</si>
  <si>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</si>
  <si>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</si>
  <si>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</si>
  <si>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</si>
  <si>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</si>
  <si>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</si>
  <si>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</si>
  <si>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</si>
  <si>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</si>
  <si>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</si>
  <si>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</si>
  <si>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</si>
  <si>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</si>
  <si>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</si>
  <si>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</si>
  <si>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</si>
  <si>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</si>
  <si>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</si>
  <si>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</si>
  <si>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</si>
  <si>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</si>
  <si>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</si>
  <si>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</si>
  <si>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</si>
  <si>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</si>
  <si>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</si>
  <si>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</si>
  <si>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</si>
  <si>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</si>
  <si>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</si>
  <si>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</si>
  <si>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</si>
  <si>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</si>
  <si>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</si>
  <si>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</si>
  <si>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</si>
  <si>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</si>
  <si>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</si>
  <si>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</si>
  <si>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</si>
  <si>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</si>
  <si>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</si>
  <si>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</si>
  <si>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</si>
  <si>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</si>
  <si>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</si>
  <si>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</si>
  <si>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</si>
  <si>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</si>
  <si>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</si>
  <si>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</si>
  <si>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</si>
  <si>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</si>
  <si>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</si>
  <si>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</si>
  <si>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</si>
  <si>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</si>
  <si>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</si>
  <si>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</si>
  <si>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</si>
  <si>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</si>
  <si>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</si>
  <si>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</si>
  <si>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</si>
  <si>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</si>
  <si>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</si>
  <si>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</si>
  <si>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</si>
  <si>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</si>
  <si>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</si>
  <si>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</si>
  <si>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</si>
  <si>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</si>
  <si>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</si>
  <si>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</si>
  <si>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</si>
  <si>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</si>
  <si>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</si>
  <si>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</si>
  <si>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</si>
  <si>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</si>
  <si>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</si>
  <si>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</si>
  <si>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</si>
  <si>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</si>
  <si>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</si>
  <si>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</si>
  <si>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</si>
  <si>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</si>
  <si>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</si>
  <si>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</si>
  <si>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</si>
  <si>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</si>
  <si>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</si>
  <si>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</si>
  <si>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</si>
  <si>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</si>
  <si>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</si>
  <si>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</si>
  <si>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</si>
  <si>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</si>
  <si>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</si>
  <si>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</si>
  <si>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</si>
  <si>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</si>
  <si>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</si>
  <si>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</si>
  <si>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</si>
  <si>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</si>
  <si>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</si>
  <si>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</si>
  <si>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</si>
  <si>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</si>
  <si>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</si>
  <si>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</si>
  <si>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</si>
  <si>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</si>
  <si>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</si>
  <si>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</si>
  <si>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</si>
  <si>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</si>
  <si>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</si>
  <si>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</si>
  <si>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</si>
  <si>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</si>
  <si>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</si>
  <si>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</si>
  <si>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</si>
  <si>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</si>
  <si>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</si>
  <si>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</si>
  <si>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</si>
  <si>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</si>
  <si>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</si>
  <si>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</si>
  <si>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</si>
  <si>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</si>
  <si>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</si>
  <si>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</si>
  <si>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</si>
  <si>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</si>
  <si>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</si>
  <si>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</si>
  <si>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</si>
  <si>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</si>
  <si>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</si>
  <si>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</si>
  <si>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</si>
  <si>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</si>
  <si>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</si>
  <si>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</si>
  <si>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</si>
  <si>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</si>
  <si>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</si>
  <si>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</si>
  <si>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</si>
  <si>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</si>
  <si>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</si>
  <si>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</si>
  <si>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</si>
  <si>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</si>
  <si>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</si>
  <si>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</si>
  <si>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</si>
  <si>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</si>
  <si>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</si>
  <si>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</si>
  <si>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</si>
  <si>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</si>
  <si>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</si>
  <si>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</si>
  <si>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</si>
  <si>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</si>
  <si>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</si>
  <si>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</si>
  <si>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</si>
  <si>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</si>
  <si>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</si>
  <si>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</si>
  <si>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</si>
  <si>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</si>
  <si>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</si>
  <si>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</si>
  <si>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</si>
  <si>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</si>
  <si>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</si>
  <si>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</si>
  <si>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</si>
  <si>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</si>
  <si>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</si>
  <si>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</si>
  <si>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</si>
  <si>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</si>
  <si>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</si>
  <si>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</si>
  <si>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</si>
  <si>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</si>
  <si>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</si>
  <si>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</si>
  <si>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</si>
  <si>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</si>
  <si>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</si>
  <si>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</si>
  <si>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</si>
  <si>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</si>
  <si>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</si>
  <si>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</si>
  <si>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</si>
  <si>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</si>
  <si>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</si>
  <si>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</si>
  <si>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</si>
  <si>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</si>
  <si>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</si>
  <si>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</si>
  <si>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</si>
  <si>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</si>
  <si>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</si>
  <si>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</si>
  <si>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</si>
  <si>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</si>
  <si>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</si>
  <si>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</si>
  <si>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</si>
  <si>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</si>
  <si>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</si>
  <si>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</si>
  <si>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</si>
  <si>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</si>
  <si>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</si>
  <si>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</si>
  <si>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</si>
  <si>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</si>
  <si>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</si>
  <si>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</si>
  <si>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</si>
  <si>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</si>
  <si>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</si>
  <si>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</si>
  <si>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</si>
  <si>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</si>
  <si>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</si>
  <si>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</si>
  <si>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</si>
  <si>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</si>
  <si>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</si>
  <si>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</si>
  <si>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</si>
  <si>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</si>
  <si>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</si>
  <si>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</si>
  <si>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</si>
  <si>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</si>
  <si>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</si>
  <si>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</si>
  <si>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</si>
  <si>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</si>
  <si>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</si>
  <si>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</si>
  <si>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</si>
  <si>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</si>
  <si>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</si>
  <si>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</si>
  <si>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</si>
  <si>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</si>
  <si>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</si>
  <si>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</si>
  <si>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</si>
  <si>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</si>
  <si>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</si>
  <si>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</si>
  <si>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</si>
  <si>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</si>
  <si>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</si>
  <si>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</si>
  <si>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</si>
  <si>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</si>
  <si>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</si>
  <si>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</si>
  <si>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</si>
  <si>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</si>
  <si>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</si>
  <si>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</si>
  <si>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</si>
  <si>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</si>
  <si>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</si>
  <si>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</si>
  <si>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</si>
  <si>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</si>
  <si>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</si>
  <si>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</si>
  <si>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</si>
  <si>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</si>
  <si>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</si>
  <si>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</si>
  <si>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</si>
  <si>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</si>
  <si>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</si>
  <si>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</si>
  <si>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</si>
  <si>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</si>
  <si>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</si>
  <si>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</si>
  <si>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</si>
  <si>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</si>
  <si>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</si>
  <si>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</si>
  <si>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</si>
  <si>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</si>
  <si>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</si>
  <si>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</si>
  <si>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</si>
  <si>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</si>
  <si>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</si>
  <si>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</si>
  <si>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</si>
  <si>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</si>
  <si>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</si>
  <si>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</si>
  <si>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</si>
  <si>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</si>
  <si>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</si>
  <si>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</si>
  <si>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</si>
  <si>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</si>
  <si>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</si>
  <si>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</si>
  <si>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</si>
  <si>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</si>
  <si>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</si>
  <si>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10.02.2021 12:04:44</t>
  </si>
  <si>
    <t>770101001</t>
  </si>
  <si>
    <t>Дата последнего обновления реестра организаций: 10.02.2021 12:04:56</t>
  </si>
  <si>
    <t>04.03.2021 16:08:48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</si>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</sst>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- Акцент1" xfId="74" builtinId="30" hidden="1"/>
    <cellStyle name="20% - Акцент1" xfId="20647" builtinId="30" hidden="1"/>
    <cellStyle name="20% - Акцент1" xfId="20748" builtinId="30" hidden="1"/>
    <cellStyle name="20% - Акцент1" xfId="20791" builtinId="30" hidden="1"/>
    <cellStyle name="20% - Акцент1" xfId="20700" builtinId="30" hidden="1"/>
    <cellStyle name="20% - Акцент1" xfId="20826" builtinId="30" hidden="1"/>
    <cellStyle name="20% - Акцент1" xfId="20870" builtinId="30" hidden="1"/>
    <cellStyle name="20% - Акцент1" xfId="24794" builtinId="30" hidden="1"/>
    <cellStyle name="20% - Акцент1" xfId="24887" builtinId="30" hidden="1"/>
    <cellStyle name="20% - Акцент1" xfId="24930" builtinId="30" hidden="1"/>
    <cellStyle name="20% - Акцент1" xfId="24845" builtinId="30" hidden="1"/>
    <cellStyle name="20% - Акцент1" xfId="24965" builtinId="30" hidden="1"/>
    <cellStyle name="20% - Акцент1" xfId="25008" builtinId="30" hidden="1"/>
    <cellStyle name="20% - Акцент1" xfId="25054" builtinId="30" hidden="1"/>
    <cellStyle name="20% - Акцент1" xfId="25147" builtinId="30" hidden="1"/>
    <cellStyle name="20% - Акцент1" xfId="25190" builtinId="30" hidden="1"/>
    <cellStyle name="20% - Акцент1" xfId="25105" builtinId="30" hidden="1"/>
    <cellStyle name="20% - Акцент1" xfId="25225" builtinId="30" hidden="1"/>
    <cellStyle name="20% - Акцент1" xfId="25268" builtinId="30" hidden="1"/>
    <cellStyle name="20% - Акцент1" xfId="20903" builtinId="30" hidden="1"/>
    <cellStyle name="20% - Акцент1" xfId="25372" builtinId="30" hidden="1"/>
    <cellStyle name="20% - Акцент1" xfId="25415" builtinId="30" hidden="1"/>
    <cellStyle name="20% - Акцент1" xfId="25330" builtinId="30" hidden="1"/>
    <cellStyle name="20% - Акцент1" xfId="25450" builtinId="30" hidden="1"/>
    <cellStyle name="20% - Акцент1" xfId="25493" builtinId="30" hidden="1"/>
    <cellStyle name="20% - Акцент1" xfId="20920" builtinId="30" hidden="1"/>
    <cellStyle name="20% - Акцент1" xfId="25597" builtinId="30" hidden="1"/>
    <cellStyle name="20% - Акцент1" xfId="25640" builtinId="30" hidden="1"/>
    <cellStyle name="20% - Акцент1" xfId="25555" builtinId="30" hidden="1"/>
    <cellStyle name="20% - Акцент1" xfId="25675" builtinId="30" hidden="1"/>
    <cellStyle name="20% - Акцент1" xfId="25718" builtinId="30" hidden="1"/>
    <cellStyle name="20% - Акцент1" xfId="22471" builtinId="30" hidden="1"/>
    <cellStyle name="20% - Акцент1" xfId="25816" builtinId="30" hidden="1"/>
    <cellStyle name="20% - Акцент1" xfId="25859" builtinId="30" hidden="1"/>
    <cellStyle name="20% - Акцент1" xfId="25775" builtinId="30" hidden="1"/>
    <cellStyle name="20% - Акцент1" xfId="25894" builtinId="30" hidden="1"/>
    <cellStyle name="20% - Акцент1" xfId="25936" builtinId="30" hidden="1"/>
    <cellStyle name="20% - Акцент1" xfId="25035" builtinId="30" hidden="1"/>
    <cellStyle name="20% - Акцент1" xfId="26033" builtinId="30" hidden="1"/>
    <cellStyle name="20% - Акцент1" xfId="26076" builtinId="30" hidden="1"/>
    <cellStyle name="20% - Акцент1" xfId="25992" builtinId="30" hidden="1"/>
    <cellStyle name="20% - Акцент1" xfId="26111" builtinId="30" hidden="1"/>
    <cellStyle name="20% - Акцент1" xfId="26153" builtinId="30" hidden="1"/>
    <cellStyle name="20% - Акцент1" xfId="31068" builtinId="30" hidden="1"/>
    <cellStyle name="20% - Акцент1" xfId="49231" builtinId="30" hidden="1"/>
    <cellStyle name="20% - Акцент1" xfId="49319" builtinId="30" hidden="1"/>
    <cellStyle name="20% - Акцент1" xfId="49362" builtinId="30" hidden="1"/>
    <cellStyle name="20% - Акцент1" xfId="49277" builtinId="30" hidden="1"/>
    <cellStyle name="20% - Акцент1" xfId="49397" builtinId="30" hidden="1"/>
    <cellStyle name="20% - Акцент1" xfId="49439" builtinId="30" hidden="1"/>
    <cellStyle name="20% - Акцент1" xfId="53361" builtinId="30" hidden="1"/>
    <cellStyle name="20% - Акцент1" xfId="53454" builtinId="30" hidden="1"/>
    <cellStyle name="20% - Акцент1" xfId="53497" builtinId="30" hidden="1"/>
    <cellStyle name="20% - Акцент1" xfId="53412" builtinId="30" hidden="1"/>
    <cellStyle name="20% - Акцент1" xfId="53532" builtinId="30" hidden="1"/>
    <cellStyle name="20% - Акцент1" xfId="53575" builtinId="30" hidden="1"/>
    <cellStyle name="20% - Акцент1" xfId="53621" builtinId="30" hidden="1"/>
    <cellStyle name="20% - Акцент1" xfId="53714" builtinId="30" hidden="1"/>
    <cellStyle name="20% - Акцент1" xfId="53757" builtinId="30" hidden="1"/>
    <cellStyle name="20% - Акцент1" xfId="53672" builtinId="30" hidden="1"/>
    <cellStyle name="20% - Акцент1" xfId="53792" builtinId="30" hidden="1"/>
    <cellStyle name="20% - Акцент1" xfId="53835" builtinId="30" hidden="1"/>
    <cellStyle name="20% - Акцент1" xfId="49470" builtinId="30" hidden="1"/>
    <cellStyle name="20% - Акцент1" xfId="53939" builtinId="30" hidden="1"/>
    <cellStyle name="20% - Акцент1" xfId="53982" builtinId="30" hidden="1"/>
    <cellStyle name="20% - Акцент1" xfId="53897" builtinId="30" hidden="1"/>
    <cellStyle name="20% - Акцент1" xfId="54017" builtinId="30" hidden="1"/>
    <cellStyle name="20% - Акцент1" xfId="54060" builtinId="30" hidden="1"/>
    <cellStyle name="20% - Акцент1" xfId="49487" builtinId="30" hidden="1"/>
    <cellStyle name="20% - Акцент1" xfId="54164" builtinId="30" hidden="1"/>
    <cellStyle name="20% - Акцент1" xfId="54207" builtinId="30" hidden="1"/>
    <cellStyle name="20% - Акцент1" xfId="54122" builtinId="30" hidden="1"/>
    <cellStyle name="20% - Акцент1" xfId="54242" builtinId="30" hidden="1"/>
    <cellStyle name="20% - Акцент1" xfId="54285" builtinId="30" hidden="1"/>
    <cellStyle name="20% - Акцент1" xfId="51038" builtinId="30" hidden="1"/>
    <cellStyle name="20% - Акцент1" xfId="54383" builtinId="30" hidden="1"/>
    <cellStyle name="20% - Акцент1" xfId="54426" builtinId="30" hidden="1"/>
    <cellStyle name="20% - Акцент1" xfId="54342" builtinId="30" hidden="1"/>
    <cellStyle name="20% - Акцент1" xfId="54461" builtinId="30" hidden="1"/>
    <cellStyle name="20% - Акцент1" xfId="54503" builtinId="30" hidden="1"/>
    <cellStyle name="20% - Акцент1" xfId="53602" builtinId="30" hidden="1"/>
    <cellStyle name="20% - Акцент1" xfId="54600" builtinId="30" hidden="1"/>
    <cellStyle name="20% - Акцент1" xfId="54643" builtinId="30" hidden="1"/>
    <cellStyle name="20% - Акцент1" xfId="54559" builtinId="30" hidden="1"/>
    <cellStyle name="20% - Акцент1" xfId="54678" builtinId="30" hidden="1"/>
    <cellStyle name="20% - Акцент1" xfId="54720" builtinId="30" hidden="1"/>
    <cellStyle name="20% - Акцент2" xfId="78" builtinId="34" hidden="1"/>
    <cellStyle name="20% - Акцент2" xfId="20651" builtinId="34" hidden="1"/>
    <cellStyle name="20% - Акцент2" xfId="20752" builtinId="34" hidden="1"/>
    <cellStyle name="20% - Акцент2" xfId="20795" builtinId="34" hidden="1"/>
    <cellStyle name="20% - Акцент2" xfId="20704" builtinId="34" hidden="1"/>
    <cellStyle name="20% - Акцент2" xfId="20830" builtinId="34" hidden="1"/>
    <cellStyle name="20% - Акцент2" xfId="20874" builtinId="34" hidden="1"/>
    <cellStyle name="20% - Акцент2" xfId="24798" builtinId="34" hidden="1"/>
    <cellStyle name="20% - Акцент2" xfId="24891" builtinId="34" hidden="1"/>
    <cellStyle name="20% - Акцент2" xfId="24934" builtinId="34" hidden="1"/>
    <cellStyle name="20% - Акцент2" xfId="24849" builtinId="34" hidden="1"/>
    <cellStyle name="20% - Акцент2" xfId="24969" builtinId="34" hidden="1"/>
    <cellStyle name="20% - Акцент2" xfId="25012" builtinId="34" hidden="1"/>
    <cellStyle name="20% - Акцент2" xfId="25058" builtinId="34" hidden="1"/>
    <cellStyle name="20% - Акцент2" xfId="25151" builtinId="34" hidden="1"/>
    <cellStyle name="20% - Акцент2" xfId="25194" builtinId="34" hidden="1"/>
    <cellStyle name="20% - Акцент2" xfId="25109" builtinId="34" hidden="1"/>
    <cellStyle name="20% - Акцент2" xfId="25229" builtinId="34" hidden="1"/>
    <cellStyle name="20% - Акцент2" xfId="25272" builtinId="34" hidden="1"/>
    <cellStyle name="20% - Акцент2" xfId="20900" builtinId="34" hidden="1"/>
    <cellStyle name="20% - Акцент2" xfId="25376" builtinId="34" hidden="1"/>
    <cellStyle name="20% - Акцент2" xfId="25419" builtinId="34" hidden="1"/>
    <cellStyle name="20% - Акцент2" xfId="25334" builtinId="34" hidden="1"/>
    <cellStyle name="20% - Акцент2" xfId="25454" builtinId="34" hidden="1"/>
    <cellStyle name="20% - Акцент2" xfId="25497" builtinId="34" hidden="1"/>
    <cellStyle name="20% - Акцент2" xfId="20923" builtinId="34" hidden="1"/>
    <cellStyle name="20% - Акцент2" xfId="25601" builtinId="34" hidden="1"/>
    <cellStyle name="20% - Акцент2" xfId="25644" builtinId="34" hidden="1"/>
    <cellStyle name="20% - Акцент2" xfId="25559" builtinId="34" hidden="1"/>
    <cellStyle name="20% - Акцент2" xfId="25679" builtinId="34" hidden="1"/>
    <cellStyle name="20% - Акцент2" xfId="25722" builtinId="34" hidden="1"/>
    <cellStyle name="20% - Акцент2" xfId="24776" builtinId="34" hidden="1"/>
    <cellStyle name="20% - Акцент2" xfId="25820" builtinId="34" hidden="1"/>
    <cellStyle name="20% - Акцент2" xfId="25863" builtinId="34" hidden="1"/>
    <cellStyle name="20% - Акцент2" xfId="25779" builtinId="34" hidden="1"/>
    <cellStyle name="20% - Акцент2" xfId="25898" builtinId="34" hidden="1"/>
    <cellStyle name="20% - Акцент2" xfId="25940" builtinId="34" hidden="1"/>
    <cellStyle name="20% - Акцент2" xfId="24772" builtinId="34" hidden="1"/>
    <cellStyle name="20% - Акцент2" xfId="26037" builtinId="34" hidden="1"/>
    <cellStyle name="20% - Акцент2" xfId="26080" builtinId="34" hidden="1"/>
    <cellStyle name="20% - Акцент2" xfId="25996" builtinId="34" hidden="1"/>
    <cellStyle name="20% - Акцент2" xfId="26115" builtinId="34" hidden="1"/>
    <cellStyle name="20% - Акцент2" xfId="26157" builtinId="34" hidden="1"/>
    <cellStyle name="20% - Акцент2" xfId="31072" builtinId="34" hidden="1"/>
    <cellStyle name="20% - Акцент2" xfId="49235" builtinId="34" hidden="1"/>
    <cellStyle name="20% - Акцент2" xfId="49323" builtinId="34" hidden="1"/>
    <cellStyle name="20% - Акцент2" xfId="49366" builtinId="34" hidden="1"/>
    <cellStyle name="20% - Акцент2" xfId="49281" builtinId="34" hidden="1"/>
    <cellStyle name="20% - Акцент2" xfId="49401" builtinId="34" hidden="1"/>
    <cellStyle name="20% - Акцент2" xfId="49443" builtinId="34" hidden="1"/>
    <cellStyle name="20% - Акцент2" xfId="53365" builtinId="34" hidden="1"/>
    <cellStyle name="20% - Акцент2" xfId="53458" builtinId="34" hidden="1"/>
    <cellStyle name="20% - Акцент2" xfId="53501" builtinId="34" hidden="1"/>
    <cellStyle name="20% - Акцент2" xfId="53416" builtinId="34" hidden="1"/>
    <cellStyle name="20% - Акцент2" xfId="53536" builtinId="34" hidden="1"/>
    <cellStyle name="20% - Акцент2" xfId="53579" builtinId="34" hidden="1"/>
    <cellStyle name="20% - Акцент2" xfId="53625" builtinId="34" hidden="1"/>
    <cellStyle name="20% - Акцент2" xfId="53718" builtinId="34" hidden="1"/>
    <cellStyle name="20% - Акцент2" xfId="53761" builtinId="34" hidden="1"/>
    <cellStyle name="20% - Акцент2" xfId="53676" builtinId="34" hidden="1"/>
    <cellStyle name="20% - Акцент2" xfId="53796" builtinId="34" hidden="1"/>
    <cellStyle name="20% - Акцент2" xfId="53839" builtinId="34" hidden="1"/>
    <cellStyle name="20% - Акцент2" xfId="49467" builtinId="34" hidden="1"/>
    <cellStyle name="20% - Акцент2" xfId="53943" builtinId="34" hidden="1"/>
    <cellStyle name="20% - Акцент2" xfId="53986" builtinId="34" hidden="1"/>
    <cellStyle name="20% - Акцент2" xfId="53901" builtinId="34" hidden="1"/>
    <cellStyle name="20% - Акцент2" xfId="54021" builtinId="34" hidden="1"/>
    <cellStyle name="20% - Акцент2" xfId="54064" builtinId="34" hidden="1"/>
    <cellStyle name="20% - Акцент2" xfId="49490" builtinId="34" hidden="1"/>
    <cellStyle name="20% - Акцент2" xfId="54168" builtinId="34" hidden="1"/>
    <cellStyle name="20% - Акцент2" xfId="54211" builtinId="34" hidden="1"/>
    <cellStyle name="20% - Акцент2" xfId="54126" builtinId="34" hidden="1"/>
    <cellStyle name="20% - Акцент2" xfId="54246" builtinId="34" hidden="1"/>
    <cellStyle name="20% - Акцент2" xfId="54289" builtinId="34" hidden="1"/>
    <cellStyle name="20% - Акцент2" xfId="53343" builtinId="34" hidden="1"/>
    <cellStyle name="20% - Акцент2" xfId="54387" builtinId="34" hidden="1"/>
    <cellStyle name="20% - Акцент2" xfId="54430" builtinId="34" hidden="1"/>
    <cellStyle name="20% - Акцент2" xfId="54346" builtinId="34" hidden="1"/>
    <cellStyle name="20% - Акцент2" xfId="54465" builtinId="34" hidden="1"/>
    <cellStyle name="20% - Акцент2" xfId="54507" builtinId="34" hidden="1"/>
    <cellStyle name="20% - Акцент2" xfId="53339" builtinId="34" hidden="1"/>
    <cellStyle name="20% - Акцент2" xfId="54604" builtinId="34" hidden="1"/>
    <cellStyle name="20% - Акцент2" xfId="54647" builtinId="34" hidden="1"/>
    <cellStyle name="20% - Акцент2" xfId="54563" builtinId="34" hidden="1"/>
    <cellStyle name="20% - Акцент2" xfId="54682" builtinId="34" hidden="1"/>
    <cellStyle name="20% - Акцент2" xfId="54724" builtinId="34" hidden="1"/>
    <cellStyle name="20% - Акцент3" xfId="82" builtinId="38" hidden="1"/>
    <cellStyle name="20% - Акцент3" xfId="20655" builtinId="38" hidden="1"/>
    <cellStyle name="20% - Акцент3" xfId="20756" builtinId="38" hidden="1"/>
    <cellStyle name="20% - Акцент3" xfId="20799" builtinId="38" hidden="1"/>
    <cellStyle name="20% - Акцент3" xfId="20708" builtinId="38" hidden="1"/>
    <cellStyle name="20% - Акцент3" xfId="20834" builtinId="38" hidden="1"/>
    <cellStyle name="20% - Акцент3" xfId="20878" builtinId="38" hidden="1"/>
    <cellStyle name="20% - Акцент3" xfId="24802" builtinId="38" hidden="1"/>
    <cellStyle name="20% - Акцент3" xfId="24895" builtinId="38" hidden="1"/>
    <cellStyle name="20% - Акцент3" xfId="24938" builtinId="38" hidden="1"/>
    <cellStyle name="20% - Акцент3" xfId="24853" builtinId="38" hidden="1"/>
    <cellStyle name="20% - Акцент3" xfId="24973" builtinId="38" hidden="1"/>
    <cellStyle name="20% - Акцент3" xfId="25016" builtinId="38" hidden="1"/>
    <cellStyle name="20% - Акцент3" xfId="25062" builtinId="38" hidden="1"/>
    <cellStyle name="20% - Акцент3" xfId="25155" builtinId="38" hidden="1"/>
    <cellStyle name="20% - Акцент3" xfId="25198" builtinId="38" hidden="1"/>
    <cellStyle name="20% - Акцент3" xfId="25113" builtinId="38" hidden="1"/>
    <cellStyle name="20% - Акцент3" xfId="25233" builtinId="38" hidden="1"/>
    <cellStyle name="20% - Акцент3" xfId="25276" builtinId="38" hidden="1"/>
    <cellStyle name="20% - Акцент3" xfId="24828" builtinId="38" hidden="1"/>
    <cellStyle name="20% - Акцент3" xfId="25380" builtinId="38" hidden="1"/>
    <cellStyle name="20% - Акцент3" xfId="25423" builtinId="38" hidden="1"/>
    <cellStyle name="20% - Акцент3" xfId="25338" builtinId="38" hidden="1"/>
    <cellStyle name="20% - Акцент3" xfId="25458" builtinId="38" hidden="1"/>
    <cellStyle name="20% - Акцент3" xfId="25501" builtinId="38" hidden="1"/>
    <cellStyle name="20% - Акцент3" xfId="25088" builtinId="38" hidden="1"/>
    <cellStyle name="20% - Акцент3" xfId="25605" builtinId="38" hidden="1"/>
    <cellStyle name="20% - Акцент3" xfId="25648" builtinId="38" hidden="1"/>
    <cellStyle name="20% - Акцент3" xfId="25563" builtinId="38" hidden="1"/>
    <cellStyle name="20% - Акцент3" xfId="25683" builtinId="38" hidden="1"/>
    <cellStyle name="20% - Акцент3" xfId="25726" builtinId="38" hidden="1"/>
    <cellStyle name="20% - Акцент3" xfId="25313" builtinId="38" hidden="1"/>
    <cellStyle name="20% - Акцент3" xfId="25824" builtinId="38" hidden="1"/>
    <cellStyle name="20% - Акцент3" xfId="25867" builtinId="38" hidden="1"/>
    <cellStyle name="20% - Акцент3" xfId="25783" builtinId="38" hidden="1"/>
    <cellStyle name="20% - Акцент3" xfId="25902" builtinId="38" hidden="1"/>
    <cellStyle name="20% - Акцент3" xfId="25944" builtinId="38" hidden="1"/>
    <cellStyle name="20% - Акцент3" xfId="25538" builtinId="38" hidden="1"/>
    <cellStyle name="20% - Акцент3" xfId="26041" builtinId="38" hidden="1"/>
    <cellStyle name="20% - Акцент3" xfId="26084" builtinId="38" hidden="1"/>
    <cellStyle name="20% - Акцент3" xfId="26000" builtinId="38" hidden="1"/>
    <cellStyle name="20% - Акцент3" xfId="26119" builtinId="38" hidden="1"/>
    <cellStyle name="20% - Акцент3" xfId="26161" builtinId="38" hidden="1"/>
    <cellStyle name="20% - Акцент3" xfId="31076" builtinId="38" hidden="1"/>
    <cellStyle name="20% - Акцент3" xfId="49239" builtinId="38" hidden="1"/>
    <cellStyle name="20% - Акцент3" xfId="49327" builtinId="38" hidden="1"/>
    <cellStyle name="20% - Акцент3" xfId="49370" builtinId="38" hidden="1"/>
    <cellStyle name="20% - Акцент3" xfId="49285" builtinId="38" hidden="1"/>
    <cellStyle name="20% - Акцент3" xfId="49405" builtinId="38" hidden="1"/>
    <cellStyle name="20% - Акцент3" xfId="49447" builtinId="38" hidden="1"/>
    <cellStyle name="20% - Акцент3" xfId="53369" builtinId="38" hidden="1"/>
    <cellStyle name="20% - Акцент3" xfId="53462" builtinId="38" hidden="1"/>
    <cellStyle name="20% - Акцент3" xfId="53505" builtinId="38" hidden="1"/>
    <cellStyle name="20% - Акцент3" xfId="53420" builtinId="38" hidden="1"/>
    <cellStyle name="20% - Акцент3" xfId="53540" builtinId="38" hidden="1"/>
    <cellStyle name="20% - Акцент3" xfId="53583" builtinId="38" hidden="1"/>
    <cellStyle name="20% - Акцент3" xfId="53629" builtinId="38" hidden="1"/>
    <cellStyle name="20% - Акцент3" xfId="53722" builtinId="38" hidden="1"/>
    <cellStyle name="20% - Акцент3" xfId="53765" builtinId="38" hidden="1"/>
    <cellStyle name="20% - Акцент3" xfId="53680" builtinId="38" hidden="1"/>
    <cellStyle name="20% - Акцент3" xfId="53800" builtinId="38" hidden="1"/>
    <cellStyle name="20% - Акцент3" xfId="53843" builtinId="38" hidden="1"/>
    <cellStyle name="20% - Акцент3" xfId="53395" builtinId="38" hidden="1"/>
    <cellStyle name="20% - Акцент3" xfId="53947" builtinId="38" hidden="1"/>
    <cellStyle name="20% - Акцент3" xfId="53990" builtinId="38" hidden="1"/>
    <cellStyle name="20% - Акцент3" xfId="53905" builtinId="38" hidden="1"/>
    <cellStyle name="20% - Акцент3" xfId="54025" builtinId="38" hidden="1"/>
    <cellStyle name="20% - Акцент3" xfId="54068" builtinId="38" hidden="1"/>
    <cellStyle name="20% - Акцент3" xfId="53655" builtinId="38" hidden="1"/>
    <cellStyle name="20% - Акцент3" xfId="54172" builtinId="38" hidden="1"/>
    <cellStyle name="20% - Акцент3" xfId="54215" builtinId="38" hidden="1"/>
    <cellStyle name="20% - Акцент3" xfId="54130" builtinId="38" hidden="1"/>
    <cellStyle name="20% - Акцент3" xfId="54250" builtinId="38" hidden="1"/>
    <cellStyle name="20% - Акцент3" xfId="54293" builtinId="38" hidden="1"/>
    <cellStyle name="20% - Акцент3" xfId="53880" builtinId="38" hidden="1"/>
    <cellStyle name="20% - Акцент3" xfId="54391" builtinId="38" hidden="1"/>
    <cellStyle name="20% - Акцент3" xfId="54434" builtinId="38" hidden="1"/>
    <cellStyle name="20% - Акцент3" xfId="54350" builtinId="38" hidden="1"/>
    <cellStyle name="20% - Акцент3" xfId="54469" builtinId="38" hidden="1"/>
    <cellStyle name="20% - Акцент3" xfId="54511" builtinId="38" hidden="1"/>
    <cellStyle name="20% - Акцент3" xfId="54105" builtinId="38" hidden="1"/>
    <cellStyle name="20% - Акцент3" xfId="54608" builtinId="38" hidden="1"/>
    <cellStyle name="20% - Акцент3" xfId="54651" builtinId="38" hidden="1"/>
    <cellStyle name="20% - Акцент3" xfId="54567" builtinId="38" hidden="1"/>
    <cellStyle name="20% - Акцент3" xfId="54686" builtinId="38" hidden="1"/>
    <cellStyle name="20% - Акцент3" xfId="54728" builtinId="38" hidden="1"/>
    <cellStyle name="20% - Акцент4" xfId="86" builtinId="42" hidden="1"/>
    <cellStyle name="20% - Акцент4" xfId="20659" builtinId="42" hidden="1"/>
    <cellStyle name="20% - Акцент4" xfId="20760" builtinId="42" hidden="1"/>
    <cellStyle name="20% - Акцент4" xfId="20803" builtinId="42" hidden="1"/>
    <cellStyle name="20% - Акцент4" xfId="20713" builtinId="42" hidden="1"/>
    <cellStyle name="20% - Акцент4" xfId="20838" builtinId="42" hidden="1"/>
    <cellStyle name="20% - Акцент4" xfId="20882" builtinId="42" hidden="1"/>
    <cellStyle name="20% - Акцент4" xfId="24806" builtinId="42" hidden="1"/>
    <cellStyle name="20% - Акцент4" xfId="24899" builtinId="42" hidden="1"/>
    <cellStyle name="20% - Акцент4" xfId="24942" builtinId="42" hidden="1"/>
    <cellStyle name="20% - Акцент4" xfId="24857" builtinId="42" hidden="1"/>
    <cellStyle name="20% - Акцент4" xfId="24977" builtinId="42" hidden="1"/>
    <cellStyle name="20% - Акцент4" xfId="25020" builtinId="42" hidden="1"/>
    <cellStyle name="20% - Акцент4" xfId="25066" builtinId="42" hidden="1"/>
    <cellStyle name="20% - Акцент4" xfId="25159" builtinId="42" hidden="1"/>
    <cellStyle name="20% - Акцент4" xfId="25202" builtinId="42" hidden="1"/>
    <cellStyle name="20% - Акцент4" xfId="25117" builtinId="42" hidden="1"/>
    <cellStyle name="20% - Акцент4" xfId="25237" builtinId="42" hidden="1"/>
    <cellStyle name="20% - Акцент4" xfId="25280" builtinId="42" hidden="1"/>
    <cellStyle name="20% - Акцент4" xfId="20934" builtinId="42" hidden="1"/>
    <cellStyle name="20% - Акцент4" xfId="25384" builtinId="42" hidden="1"/>
    <cellStyle name="20% - Акцент4" xfId="25427" builtinId="42" hidden="1"/>
    <cellStyle name="20% - Акцент4" xfId="25342" builtinId="42" hidden="1"/>
    <cellStyle name="20% - Акцент4" xfId="25462" builtinId="42" hidden="1"/>
    <cellStyle name="20% - Акцент4" xfId="25505" builtinId="42" hidden="1"/>
    <cellStyle name="20% - Акцент4" xfId="23236" builtinId="42" hidden="1"/>
    <cellStyle name="20% - Акцент4" xfId="25609" builtinId="42" hidden="1"/>
    <cellStyle name="20% - Акцент4" xfId="25652" builtinId="42" hidden="1"/>
    <cellStyle name="20% - Акцент4" xfId="25567" builtinId="42" hidden="1"/>
    <cellStyle name="20% - Акцент4" xfId="25687" builtinId="42" hidden="1"/>
    <cellStyle name="20% - Акцент4" xfId="25730" builtinId="42" hidden="1"/>
    <cellStyle name="20% - Акцент4" xfId="20907" builtinId="42" hidden="1"/>
    <cellStyle name="20% - Акцент4" xfId="25828" builtinId="42" hidden="1"/>
    <cellStyle name="20% - Акцент4" xfId="25871" builtinId="42" hidden="1"/>
    <cellStyle name="20% - Акцент4" xfId="25787" builtinId="42" hidden="1"/>
    <cellStyle name="20% - Акцент4" xfId="25906" builtinId="42" hidden="1"/>
    <cellStyle name="20% - Акцент4" xfId="25948" builtinId="42" hidden="1"/>
    <cellStyle name="20% - Акцент4" xfId="20904" builtinId="42" hidden="1"/>
    <cellStyle name="20% - Акцент4" xfId="26045" builtinId="42" hidden="1"/>
    <cellStyle name="20% - Акцент4" xfId="26088" builtinId="42" hidden="1"/>
    <cellStyle name="20% - Акцент4" xfId="26004" builtinId="42" hidden="1"/>
    <cellStyle name="20% - Акцент4" xfId="26123" builtinId="42" hidden="1"/>
    <cellStyle name="20% - Акцент4" xfId="26165" builtinId="42" hidden="1"/>
    <cellStyle name="20% - Акцент4" xfId="31080" builtinId="42" hidden="1"/>
    <cellStyle name="20% - Акцент4" xfId="49243" builtinId="42" hidden="1"/>
    <cellStyle name="20% - Акцент4" xfId="49331" builtinId="42" hidden="1"/>
    <cellStyle name="20% - Акцент4" xfId="49374" builtinId="42" hidden="1"/>
    <cellStyle name="20% - Акцент4" xfId="49289" builtinId="42" hidden="1"/>
    <cellStyle name="20% - Акцент4" xfId="49409" builtinId="42" hidden="1"/>
    <cellStyle name="20% - Акцент4" xfId="49451" builtinId="42" hidden="1"/>
    <cellStyle name="20% - Акцент4" xfId="53373" builtinId="42" hidden="1"/>
    <cellStyle name="20% - Акцент4" xfId="53466" builtinId="42" hidden="1"/>
    <cellStyle name="20% - Акцент4" xfId="53509" builtinId="42" hidden="1"/>
    <cellStyle name="20% - Акцент4" xfId="53424" builtinId="42" hidden="1"/>
    <cellStyle name="20% - Акцент4" xfId="53544" builtinId="42" hidden="1"/>
    <cellStyle name="20% - Акцент4" xfId="53587" builtinId="42" hidden="1"/>
    <cellStyle name="20% - Акцент4" xfId="53633" builtinId="42" hidden="1"/>
    <cellStyle name="20% - Акцент4" xfId="53726" builtinId="42" hidden="1"/>
    <cellStyle name="20% - Акцент4" xfId="53769" builtinId="42" hidden="1"/>
    <cellStyle name="20% - Акцент4" xfId="53684" builtinId="42" hidden="1"/>
    <cellStyle name="20% - Акцент4" xfId="53804" builtinId="42" hidden="1"/>
    <cellStyle name="20% - Акцент4" xfId="53847" builtinId="42" hidden="1"/>
    <cellStyle name="20% - Акцент4" xfId="49501" builtinId="42" hidden="1"/>
    <cellStyle name="20% - Акцент4" xfId="53951" builtinId="42" hidden="1"/>
    <cellStyle name="20% - Акцент4" xfId="53994" builtinId="42" hidden="1"/>
    <cellStyle name="20% - Акцент4" xfId="53909" builtinId="42" hidden="1"/>
    <cellStyle name="20% - Акцент4" xfId="54029" builtinId="42" hidden="1"/>
    <cellStyle name="20% - Акцент4" xfId="54072" builtinId="42" hidden="1"/>
    <cellStyle name="20% - Акцент4" xfId="51803" builtinId="42" hidden="1"/>
    <cellStyle name="20% - Акцент4" xfId="54176" builtinId="42" hidden="1"/>
    <cellStyle name="20% - Акцент4" xfId="54219" builtinId="42" hidden="1"/>
    <cellStyle name="20% - Акцент4" xfId="54134" builtinId="42" hidden="1"/>
    <cellStyle name="20% - Акцент4" xfId="54254" builtinId="42" hidden="1"/>
    <cellStyle name="20% - Акцент4" xfId="54297" builtinId="42" hidden="1"/>
    <cellStyle name="20% - Акцент4" xfId="49474" builtinId="42" hidden="1"/>
    <cellStyle name="20% - Акцент4" xfId="54395" builtinId="42" hidden="1"/>
    <cellStyle name="20% - Акцент4" xfId="54438" builtinId="42" hidden="1"/>
    <cellStyle name="20% - Акцент4" xfId="54354" builtinId="42" hidden="1"/>
    <cellStyle name="20% - Акцент4" xfId="54473" builtinId="42" hidden="1"/>
    <cellStyle name="20% - Акцент4" xfId="54515" builtinId="42" hidden="1"/>
    <cellStyle name="20% - Акцент4" xfId="49471" builtinId="42" hidden="1"/>
    <cellStyle name="20% - Акцент4" xfId="54612" builtinId="42" hidden="1"/>
    <cellStyle name="20% - Акцент4" xfId="54655" builtinId="42" hidden="1"/>
    <cellStyle name="20% - Акцент4" xfId="54571" builtinId="42" hidden="1"/>
    <cellStyle name="20% - Акцент4" xfId="54690" builtinId="42" hidden="1"/>
    <cellStyle name="20% - Акцент4" xfId="54732" builtinId="42" hidden="1"/>
    <cellStyle name="20% - Акцент5" xfId="90" builtinId="46" hidden="1"/>
    <cellStyle name="20% - Акцент5" xfId="20663" builtinId="46" hidden="1"/>
    <cellStyle name="20% - Акцент5" xfId="20764" builtinId="46" hidden="1"/>
    <cellStyle name="20% - Акцент5" xfId="20807" builtinId="46" hidden="1"/>
    <cellStyle name="20% - Акцент5" xfId="20717" builtinId="46" hidden="1"/>
    <cellStyle name="20% - Акцент5" xfId="20842" builtinId="46" hidden="1"/>
    <cellStyle name="20% - Акцент5" xfId="20886" builtinId="46" hidden="1"/>
    <cellStyle name="20% - Акцент5" xfId="24810" builtinId="46" hidden="1"/>
    <cellStyle name="20% - Акцент5" xfId="24903" builtinId="46" hidden="1"/>
    <cellStyle name="20% - Акцент5" xfId="24946" builtinId="46" hidden="1"/>
    <cellStyle name="20% - Акцент5" xfId="24861" builtinId="46" hidden="1"/>
    <cellStyle name="20% - Акцент5" xfId="24981" builtinId="46" hidden="1"/>
    <cellStyle name="20% - Акцент5" xfId="25024" builtinId="46" hidden="1"/>
    <cellStyle name="20% - Акцент5" xfId="25070" builtinId="46" hidden="1"/>
    <cellStyle name="20% - Акцент5" xfId="25163" builtinId="46" hidden="1"/>
    <cellStyle name="20% - Акцент5" xfId="25206" builtinId="46" hidden="1"/>
    <cellStyle name="20% - Акцент5" xfId="25121" builtinId="46" hidden="1"/>
    <cellStyle name="20% - Акцент5" xfId="25241" builtinId="46" hidden="1"/>
    <cellStyle name="20% - Акцент5" xfId="25284" builtinId="46" hidden="1"/>
    <cellStyle name="20% - Акцент5" xfId="25295" builtinId="46" hidden="1"/>
    <cellStyle name="20% - Акцент5" xfId="25388" builtinId="46" hidden="1"/>
    <cellStyle name="20% - Акцент5" xfId="25431" builtinId="46" hidden="1"/>
    <cellStyle name="20% - Акцент5" xfId="25346" builtinId="46" hidden="1"/>
    <cellStyle name="20% - Акцент5" xfId="25466" builtinId="46" hidden="1"/>
    <cellStyle name="20% - Акцент5" xfId="25509" builtinId="46" hidden="1"/>
    <cellStyle name="20% - Акцент5" xfId="25520" builtinId="46" hidden="1"/>
    <cellStyle name="20% - Акцент5" xfId="25613" builtinId="46" hidden="1"/>
    <cellStyle name="20% - Акцент5" xfId="25656" builtinId="46" hidden="1"/>
    <cellStyle name="20% - Акцент5" xfId="25571" builtinId="46" hidden="1"/>
    <cellStyle name="20% - Акцент5" xfId="25691" builtinId="46" hidden="1"/>
    <cellStyle name="20% - Акцент5" xfId="25734" builtinId="46" hidden="1"/>
    <cellStyle name="20% - Акцент5" xfId="25745" builtinId="46" hidden="1"/>
    <cellStyle name="20% - Акцент5" xfId="25832" builtinId="46" hidden="1"/>
    <cellStyle name="20% - Акцент5" xfId="25875" builtinId="46" hidden="1"/>
    <cellStyle name="20% - Акцент5" xfId="25791" builtinId="46" hidden="1"/>
    <cellStyle name="20% - Акцент5" xfId="25910" builtinId="46" hidden="1"/>
    <cellStyle name="20% - Акцент5" xfId="25952" builtinId="46" hidden="1"/>
    <cellStyle name="20% - Акцент5" xfId="25962" builtinId="46" hidden="1"/>
    <cellStyle name="20% - Акцент5" xfId="26049" builtinId="46" hidden="1"/>
    <cellStyle name="20% - Акцент5" xfId="26092" builtinId="46" hidden="1"/>
    <cellStyle name="20% - Акцент5" xfId="26008" builtinId="46" hidden="1"/>
    <cellStyle name="20% - Акцент5" xfId="26127" builtinId="46" hidden="1"/>
    <cellStyle name="20% - Акцент5" xfId="26169" builtinId="46" hidden="1"/>
    <cellStyle name="20% - Акцент5" xfId="31084" builtinId="46" hidden="1"/>
    <cellStyle name="20% - Акцент5" xfId="49247" builtinId="46" hidden="1"/>
    <cellStyle name="20% - Акцент5" xfId="49335" builtinId="46" hidden="1"/>
    <cellStyle name="20% - Акцент5" xfId="49378" builtinId="46" hidden="1"/>
    <cellStyle name="20% - Акцент5" xfId="49293" builtinId="46" hidden="1"/>
    <cellStyle name="20% - Акцент5" xfId="49413" builtinId="46" hidden="1"/>
    <cellStyle name="20% - Акцент5" xfId="49455" builtinId="46" hidden="1"/>
    <cellStyle name="20% - Акцент5" xfId="53377" builtinId="46" hidden="1"/>
    <cellStyle name="20% - Акцент5" xfId="53470" builtinId="46" hidden="1"/>
    <cellStyle name="20% - Акцент5" xfId="53513" builtinId="46" hidden="1"/>
    <cellStyle name="20% - Акцент5" xfId="53428" builtinId="46" hidden="1"/>
    <cellStyle name="20% - Акцент5" xfId="53548" builtinId="46" hidden="1"/>
    <cellStyle name="20% - Акцент5" xfId="53591" builtinId="46" hidden="1"/>
    <cellStyle name="20% - Акцент5" xfId="53637" builtinId="46" hidden="1"/>
    <cellStyle name="20% - Акцент5" xfId="53730" builtinId="46" hidden="1"/>
    <cellStyle name="20% - Акцент5" xfId="53773" builtinId="46" hidden="1"/>
    <cellStyle name="20% - Акцент5" xfId="53688" builtinId="46" hidden="1"/>
    <cellStyle name="20% - Акцент5" xfId="53808" builtinId="46" hidden="1"/>
    <cellStyle name="20% - Акцент5" xfId="53851" builtinId="46" hidden="1"/>
    <cellStyle name="20% - Акцент5" xfId="53862" builtinId="46" hidden="1"/>
    <cellStyle name="20% - Акцент5" xfId="53955" builtinId="46" hidden="1"/>
    <cellStyle name="20% - Акцент5" xfId="53998" builtinId="46" hidden="1"/>
    <cellStyle name="20% - Акцент5" xfId="53913" builtinId="46" hidden="1"/>
    <cellStyle name="20% - Акцент5" xfId="54033" builtinId="46" hidden="1"/>
    <cellStyle name="20% - Акцент5" xfId="54076" builtinId="46" hidden="1"/>
    <cellStyle name="20% - Акцент5" xfId="54087" builtinId="46" hidden="1"/>
    <cellStyle name="20% - Акцент5" xfId="54180" builtinId="46" hidden="1"/>
    <cellStyle name="20% - Акцент5" xfId="54223" builtinId="46" hidden="1"/>
    <cellStyle name="20% - Акцент5" xfId="54138" builtinId="46" hidden="1"/>
    <cellStyle name="20% - Акцент5" xfId="54258" builtinId="46" hidden="1"/>
    <cellStyle name="20% - Акцент5" xfId="54301" builtinId="46" hidden="1"/>
    <cellStyle name="20% - Акцент5" xfId="54312" builtinId="46" hidden="1"/>
    <cellStyle name="20% - Акцент5" xfId="54399" builtinId="46" hidden="1"/>
    <cellStyle name="20% - Акцент5" xfId="54442" builtinId="46" hidden="1"/>
    <cellStyle name="20% - Акцент5" xfId="54358" builtinId="46" hidden="1"/>
    <cellStyle name="20% - Акцент5" xfId="54477" builtinId="46" hidden="1"/>
    <cellStyle name="20% - Акцент5" xfId="54519" builtinId="46" hidden="1"/>
    <cellStyle name="20% - Акцент5" xfId="54529" builtinId="46" hidden="1"/>
    <cellStyle name="20% - Акцент5" xfId="54616" builtinId="46" hidden="1"/>
    <cellStyle name="20% - Акцент5" xfId="54659" builtinId="46" hidden="1"/>
    <cellStyle name="20% - Акцент5" xfId="54575" builtinId="46" hidden="1"/>
    <cellStyle name="20% - Акцент5" xfId="54694" builtinId="46" hidden="1"/>
    <cellStyle name="20% - Акцент5" xfId="54736" builtinId="46" hidden="1"/>
    <cellStyle name="20% - Акцент6" xfId="94" builtinId="50" hidden="1"/>
    <cellStyle name="20% - Акцент6" xfId="20667" builtinId="50" hidden="1"/>
    <cellStyle name="20% - Акцент6" xfId="20768" builtinId="50" hidden="1"/>
    <cellStyle name="20% - Акцент6" xfId="20811" builtinId="50" hidden="1"/>
    <cellStyle name="20% - Акцент6" xfId="20721" builtinId="50" hidden="1"/>
    <cellStyle name="20% - Акцент6" xfId="20846" builtinId="50" hidden="1"/>
    <cellStyle name="20% - Акцент6" xfId="20890" builtinId="50" hidden="1"/>
    <cellStyle name="20% - Акцент6" xfId="24814" builtinId="50" hidden="1"/>
    <cellStyle name="20% - Акцент6" xfId="24907" builtinId="50" hidden="1"/>
    <cellStyle name="20% - Акцент6" xfId="24950" builtinId="50" hidden="1"/>
    <cellStyle name="20% - Акцент6" xfId="24865" builtinId="50" hidden="1"/>
    <cellStyle name="20% - Акцент6" xfId="24985" builtinId="50" hidden="1"/>
    <cellStyle name="20% - Акцент6" xfId="25028" builtinId="50" hidden="1"/>
    <cellStyle name="20% - Акцент6" xfId="25074" builtinId="50" hidden="1"/>
    <cellStyle name="20% - Акцент6" xfId="25167" builtinId="50" hidden="1"/>
    <cellStyle name="20% - Акцент6" xfId="25210" builtinId="50" hidden="1"/>
    <cellStyle name="20% - Акцент6" xfId="25125" builtinId="50" hidden="1"/>
    <cellStyle name="20% - Акцент6" xfId="25245" builtinId="50" hidden="1"/>
    <cellStyle name="20% - Акцент6" xfId="25288" builtinId="50" hidden="1"/>
    <cellStyle name="20% - Акцент6" xfId="25299" builtinId="50" hidden="1"/>
    <cellStyle name="20% - Акцент6" xfId="25392" builtinId="50" hidden="1"/>
    <cellStyle name="20% - Акцент6" xfId="25435" builtinId="50" hidden="1"/>
    <cellStyle name="20% - Акцент6" xfId="25350" builtinId="50" hidden="1"/>
    <cellStyle name="20% - Акцент6" xfId="25470" builtinId="50" hidden="1"/>
    <cellStyle name="20% - Акцент6" xfId="25513" builtinId="50" hidden="1"/>
    <cellStyle name="20% - Акцент6" xfId="25524" builtinId="50" hidden="1"/>
    <cellStyle name="20% - Акцент6" xfId="25617" builtinId="50" hidden="1"/>
    <cellStyle name="20% - Акцент6" xfId="25660" builtinId="50" hidden="1"/>
    <cellStyle name="20% - Акцент6" xfId="25575" builtinId="50" hidden="1"/>
    <cellStyle name="20% - Акцент6" xfId="25695" builtinId="50" hidden="1"/>
    <cellStyle name="20% - Акцент6" xfId="25738" builtinId="50" hidden="1"/>
    <cellStyle name="20% - Акцент6" xfId="25749" builtinId="50" hidden="1"/>
    <cellStyle name="20% - Акцент6" xfId="25836" builtinId="50" hidden="1"/>
    <cellStyle name="20% - Акцент6" xfId="25879" builtinId="50" hidden="1"/>
    <cellStyle name="20% - Акцент6" xfId="25795" builtinId="50" hidden="1"/>
    <cellStyle name="20% - Акцент6" xfId="25914" builtinId="50" hidden="1"/>
    <cellStyle name="20% - Акцент6" xfId="25956" builtinId="50" hidden="1"/>
    <cellStyle name="20% - Акцент6" xfId="25966" builtinId="50" hidden="1"/>
    <cellStyle name="20% - Акцент6" xfId="26053" builtinId="50" hidden="1"/>
    <cellStyle name="20% - Акцент6" xfId="26096" builtinId="50" hidden="1"/>
    <cellStyle name="20% - Акцент6" xfId="26012" builtinId="50" hidden="1"/>
    <cellStyle name="20% - Акцент6" xfId="26131" builtinId="50" hidden="1"/>
    <cellStyle name="20% - Акцент6" xfId="26173" builtinId="50" hidden="1"/>
    <cellStyle name="20% - Акцент6" xfId="31088" builtinId="50" hidden="1"/>
    <cellStyle name="20% - Акцент6" xfId="49251" builtinId="50" hidden="1"/>
    <cellStyle name="20% - Акцент6" xfId="49339" builtinId="50" hidden="1"/>
    <cellStyle name="20% - Акцент6" xfId="49382" builtinId="50" hidden="1"/>
    <cellStyle name="20% - Акцент6" xfId="49297" builtinId="50" hidden="1"/>
    <cellStyle name="20% - Акцент6" xfId="49417" builtinId="50" hidden="1"/>
    <cellStyle name="20% - Акцент6" xfId="49459" builtinId="50" hidden="1"/>
    <cellStyle name="20% - Акцент6" xfId="53381" builtinId="50" hidden="1"/>
    <cellStyle name="20% - Акцент6" xfId="53474" builtinId="50" hidden="1"/>
    <cellStyle name="20% - Акцент6" xfId="53517" builtinId="50" hidden="1"/>
    <cellStyle name="20% - Акцент6" xfId="53432" builtinId="50" hidden="1"/>
    <cellStyle name="20% - Акцент6" xfId="53552" builtinId="50" hidden="1"/>
    <cellStyle name="20% - Акцент6" xfId="53595" builtinId="50" hidden="1"/>
    <cellStyle name="20% - Акцент6" xfId="53641" builtinId="50" hidden="1"/>
    <cellStyle name="20% - Акцент6" xfId="53734" builtinId="50" hidden="1"/>
    <cellStyle name="20% - Акцент6" xfId="53777" builtinId="50" hidden="1"/>
    <cellStyle name="20% - Акцент6" xfId="53692" builtinId="50" hidden="1"/>
    <cellStyle name="20% - Акцент6" xfId="53812" builtinId="50" hidden="1"/>
    <cellStyle name="20% - Акцент6" xfId="53855" builtinId="50" hidden="1"/>
    <cellStyle name="20% - Акцент6" xfId="53866" builtinId="50" hidden="1"/>
    <cellStyle name="20% - Акцент6" xfId="53959" builtinId="50" hidden="1"/>
    <cellStyle name="20% - Акцент6" xfId="54002" builtinId="50" hidden="1"/>
    <cellStyle name="20% - Акцент6" xfId="53917" builtinId="50" hidden="1"/>
    <cellStyle name="20% - Акцент6" xfId="54037" builtinId="50" hidden="1"/>
    <cellStyle name="20% - Акцент6" xfId="54080" builtinId="50" hidden="1"/>
    <cellStyle name="20% - Акцент6" xfId="54091" builtinId="50" hidden="1"/>
    <cellStyle name="20% - Акцент6" xfId="54184" builtinId="50" hidden="1"/>
    <cellStyle name="20% - Акцент6" xfId="54227" builtinId="50" hidden="1"/>
    <cellStyle name="20% - Акцент6" xfId="54142" builtinId="50" hidden="1"/>
    <cellStyle name="20% - Акцент6" xfId="54262" builtinId="50" hidden="1"/>
    <cellStyle name="20% - Акцент6" xfId="54305" builtinId="50" hidden="1"/>
    <cellStyle name="20% - Акцент6" xfId="54316" builtinId="50" hidden="1"/>
    <cellStyle name="20% - Акцент6" xfId="54403" builtinId="50" hidden="1"/>
    <cellStyle name="20% - Акцент6" xfId="54446" builtinId="50" hidden="1"/>
    <cellStyle name="20% - Акцент6" xfId="54362" builtinId="50" hidden="1"/>
    <cellStyle name="20% - Акцент6" xfId="54481" builtinId="50" hidden="1"/>
    <cellStyle name="20% - Акцент6" xfId="54523" builtinId="50" hidden="1"/>
    <cellStyle name="20% - Акцент6" xfId="54533" builtinId="50" hidden="1"/>
    <cellStyle name="20% - Акцент6" xfId="54620" builtinId="50" hidden="1"/>
    <cellStyle name="20% - Акцент6" xfId="54663" builtinId="50" hidden="1"/>
    <cellStyle name="20% - Акцент6" xfId="54579" builtinId="50" hidden="1"/>
    <cellStyle name="20% - Акцент6" xfId="54698" builtinId="50" hidden="1"/>
    <cellStyle name="20% - Акцент6" xfId="54740" builtinId="50" hidden="1"/>
    <cellStyle name="40% - Акцент1" xfId="75" builtinId="31" hidden="1"/>
    <cellStyle name="40% - Акцент1" xfId="20648" builtinId="31" hidden="1"/>
    <cellStyle name="40% - Акцент1" xfId="20749" builtinId="31" hidden="1"/>
    <cellStyle name="40% - Акцент1" xfId="20792" builtinId="31" hidden="1"/>
    <cellStyle name="40% - Акцент1" xfId="20701" builtinId="31" hidden="1"/>
    <cellStyle name="40% - Акцент1" xfId="20827" builtinId="31" hidden="1"/>
    <cellStyle name="40% - Акцент1" xfId="20871" builtinId="31" hidden="1"/>
    <cellStyle name="40% - Акцент1" xfId="24795" builtinId="31" hidden="1"/>
    <cellStyle name="40% - Акцент1" xfId="24888" builtinId="31" hidden="1"/>
    <cellStyle name="40% - Акцент1" xfId="24931" builtinId="31" hidden="1"/>
    <cellStyle name="40% - Акцент1" xfId="24846" builtinId="31" hidden="1"/>
    <cellStyle name="40% - Акцент1" xfId="24966" builtinId="31" hidden="1"/>
    <cellStyle name="40% - Акцент1" xfId="25009" builtinId="31" hidden="1"/>
    <cellStyle name="40% - Акцент1" xfId="25055" builtinId="31" hidden="1"/>
    <cellStyle name="40% - Акцент1" xfId="25148" builtinId="31" hidden="1"/>
    <cellStyle name="40% - Акцент1" xfId="25191" builtinId="31" hidden="1"/>
    <cellStyle name="40% - Акцент1" xfId="25106" builtinId="31" hidden="1"/>
    <cellStyle name="40% - Акцент1" xfId="25226" builtinId="31" hidden="1"/>
    <cellStyle name="40% - Акцент1" xfId="25269" builtinId="31" hidden="1"/>
    <cellStyle name="40% - Акцент1" xfId="20901" builtinId="31" hidden="1"/>
    <cellStyle name="40% - Акцент1" xfId="25373" builtinId="31" hidden="1"/>
    <cellStyle name="40% - Акцент1" xfId="25416" builtinId="31" hidden="1"/>
    <cellStyle name="40% - Акцент1" xfId="25331" builtinId="31" hidden="1"/>
    <cellStyle name="40% - Акцент1" xfId="25451" builtinId="31" hidden="1"/>
    <cellStyle name="40% - Акцент1" xfId="25494" builtinId="31" hidden="1"/>
    <cellStyle name="40% - Акцент1" xfId="20922" builtinId="31" hidden="1"/>
    <cellStyle name="40% - Акцент1" xfId="25598" builtinId="31" hidden="1"/>
    <cellStyle name="40% - Акцент1" xfId="25641" builtinId="31" hidden="1"/>
    <cellStyle name="40% - Акцент1" xfId="25556" builtinId="31" hidden="1"/>
    <cellStyle name="40% - Акцент1" xfId="25676" builtinId="31" hidden="1"/>
    <cellStyle name="40% - Акцент1" xfId="25719" builtinId="31" hidden="1"/>
    <cellStyle name="40% - Акцент1" xfId="20909" builtinId="31" hidden="1"/>
    <cellStyle name="40% - Акцент1" xfId="25817" builtinId="31" hidden="1"/>
    <cellStyle name="40% - Акцент1" xfId="25860" builtinId="31" hidden="1"/>
    <cellStyle name="40% - Акцент1" xfId="25776" builtinId="31" hidden="1"/>
    <cellStyle name="40% - Акцент1" xfId="25895" builtinId="31" hidden="1"/>
    <cellStyle name="40% - Акцент1" xfId="25937" builtinId="31" hidden="1"/>
    <cellStyle name="40% - Акцент1" xfId="24768" builtinId="31" hidden="1"/>
    <cellStyle name="40% - Акцент1" xfId="26034" builtinId="31" hidden="1"/>
    <cellStyle name="40% - Акцент1" xfId="26077" builtinId="31" hidden="1"/>
    <cellStyle name="40% - Акцент1" xfId="25993" builtinId="31" hidden="1"/>
    <cellStyle name="40% - Акцент1" xfId="26112" builtinId="31" hidden="1"/>
    <cellStyle name="40% - Акцент1" xfId="26154" builtinId="31" hidden="1"/>
    <cellStyle name="40% - Акцент1" xfId="31069" builtinId="31" hidden="1"/>
    <cellStyle name="40% - Акцент1" xfId="49232" builtinId="31" hidden="1"/>
    <cellStyle name="40% - Акцент1" xfId="49320" builtinId="31" hidden="1"/>
    <cellStyle name="40% - Акцент1" xfId="49363" builtinId="31" hidden="1"/>
    <cellStyle name="40% - Акцент1" xfId="49278" builtinId="31" hidden="1"/>
    <cellStyle name="40% - Акцент1" xfId="49398" builtinId="31" hidden="1"/>
    <cellStyle name="40% - Акцент1" xfId="49440" builtinId="31" hidden="1"/>
    <cellStyle name="40% - Акцент1" xfId="53362" builtinId="31" hidden="1"/>
    <cellStyle name="40% - Акцент1" xfId="53455" builtinId="31" hidden="1"/>
    <cellStyle name="40% - Акцент1" xfId="53498" builtinId="31" hidden="1"/>
    <cellStyle name="40% - Акцент1" xfId="53413" builtinId="31" hidden="1"/>
    <cellStyle name="40% - Акцент1" xfId="53533" builtinId="31" hidden="1"/>
    <cellStyle name="40% - Акцент1" xfId="53576" builtinId="31" hidden="1"/>
    <cellStyle name="40% - Акцент1" xfId="53622" builtinId="31" hidden="1"/>
    <cellStyle name="40% - Акцент1" xfId="53715" builtinId="31" hidden="1"/>
    <cellStyle name="40% - Акцент1" xfId="53758" builtinId="31" hidden="1"/>
    <cellStyle name="40% - Акцент1" xfId="53673" builtinId="31" hidden="1"/>
    <cellStyle name="40% - Акцент1" xfId="53793" builtinId="31" hidden="1"/>
    <cellStyle name="40% - Акцент1" xfId="53836" builtinId="31" hidden="1"/>
    <cellStyle name="40% - Акцент1" xfId="49468" builtinId="31" hidden="1"/>
    <cellStyle name="40% - Акцент1" xfId="53940" builtinId="31" hidden="1"/>
    <cellStyle name="40% - Акцент1" xfId="53983" builtinId="31" hidden="1"/>
    <cellStyle name="40% - Акцент1" xfId="53898" builtinId="31" hidden="1"/>
    <cellStyle name="40% - Акцент1" xfId="54018" builtinId="31" hidden="1"/>
    <cellStyle name="40% - Акцент1" xfId="54061" builtinId="31" hidden="1"/>
    <cellStyle name="40% - Акцент1" xfId="49489" builtinId="31" hidden="1"/>
    <cellStyle name="40% - Акцент1" xfId="54165" builtinId="31" hidden="1"/>
    <cellStyle name="40% - Акцент1" xfId="54208" builtinId="31" hidden="1"/>
    <cellStyle name="40% - Акцент1" xfId="54123" builtinId="31" hidden="1"/>
    <cellStyle name="40% - Акцент1" xfId="54243" builtinId="31" hidden="1"/>
    <cellStyle name="40% - Акцент1" xfId="54286" builtinId="31" hidden="1"/>
    <cellStyle name="40% - Акцент1" xfId="49476" builtinId="31" hidden="1"/>
    <cellStyle name="40% - Акцент1" xfId="54384" builtinId="31" hidden="1"/>
    <cellStyle name="40% - Акцент1" xfId="54427" builtinId="31" hidden="1"/>
    <cellStyle name="40% - Акцент1" xfId="54343" builtinId="31" hidden="1"/>
    <cellStyle name="40% - Акцент1" xfId="54462" builtinId="31" hidden="1"/>
    <cellStyle name="40% - Акцент1" xfId="54504" builtinId="31" hidden="1"/>
    <cellStyle name="40% - Акцент1" xfId="53335" builtinId="31" hidden="1"/>
    <cellStyle name="40% - Акцент1" xfId="54601" builtinId="31" hidden="1"/>
    <cellStyle name="40% - Акцент1" xfId="54644" builtinId="31" hidden="1"/>
    <cellStyle name="40% - Акцент1" xfId="54560" builtinId="31" hidden="1"/>
    <cellStyle name="40% - Акцент1" xfId="54679" builtinId="31" hidden="1"/>
    <cellStyle name="40% - Акцент1" xfId="54721" builtinId="31" hidden="1"/>
    <cellStyle name="40% - Акцент2" xfId="79" builtinId="35" hidden="1"/>
    <cellStyle name="40% - Акцент2" xfId="20652" builtinId="35" hidden="1"/>
    <cellStyle name="40% - Акцент2" xfId="20753" builtinId="35" hidden="1"/>
    <cellStyle name="40% - Акцент2" xfId="20796" builtinId="35" hidden="1"/>
    <cellStyle name="40% - Акцент2" xfId="20705" builtinId="35" hidden="1"/>
    <cellStyle name="40% - Акцент2" xfId="20831" builtinId="35" hidden="1"/>
    <cellStyle name="40% - Акцент2" xfId="20875" builtinId="35" hidden="1"/>
    <cellStyle name="40% - Акцент2" xfId="24799" builtinId="35" hidden="1"/>
    <cellStyle name="40% - Акцент2" xfId="24892" builtinId="35" hidden="1"/>
    <cellStyle name="40% - Акцент2" xfId="24935" builtinId="35" hidden="1"/>
    <cellStyle name="40% - Акцент2" xfId="24850" builtinId="35" hidden="1"/>
    <cellStyle name="40% - Акцент2" xfId="24970" builtinId="35" hidden="1"/>
    <cellStyle name="40% - Акцент2" xfId="25013" builtinId="35" hidden="1"/>
    <cellStyle name="40% - Акцент2" xfId="25059" builtinId="35" hidden="1"/>
    <cellStyle name="40% - Акцент2" xfId="25152" builtinId="35" hidden="1"/>
    <cellStyle name="40% - Акцент2" xfId="25195" builtinId="35" hidden="1"/>
    <cellStyle name="40% - Акцент2" xfId="25110" builtinId="35" hidden="1"/>
    <cellStyle name="40% - Акцент2" xfId="25230" builtinId="35" hidden="1"/>
    <cellStyle name="40% - Акцент2" xfId="25273" builtinId="35" hidden="1"/>
    <cellStyle name="40% - Акцент2" xfId="20918" builtinId="35" hidden="1"/>
    <cellStyle name="40% - Акцент2" xfId="25377" builtinId="35" hidden="1"/>
    <cellStyle name="40% - Акцент2" xfId="25420" builtinId="35" hidden="1"/>
    <cellStyle name="40% - Акцент2" xfId="25335" builtinId="35" hidden="1"/>
    <cellStyle name="40% - Акцент2" xfId="25455" builtinId="35" hidden="1"/>
    <cellStyle name="40% - Акцент2" xfId="25498" builtinId="35" hidden="1"/>
    <cellStyle name="40% - Акцент2" xfId="24004" builtinId="35" hidden="1"/>
    <cellStyle name="40% - Акцент2" xfId="25602" builtinId="35" hidden="1"/>
    <cellStyle name="40% - Акцент2" xfId="25645" builtinId="35" hidden="1"/>
    <cellStyle name="40% - Акцент2" xfId="25560" builtinId="35" hidden="1"/>
    <cellStyle name="40% - Акцент2" xfId="25680" builtinId="35" hidden="1"/>
    <cellStyle name="40% - Акцент2" xfId="25723" builtinId="35" hidden="1"/>
    <cellStyle name="40% - Акцент2" xfId="20911" builtinId="35" hidden="1"/>
    <cellStyle name="40% - Акцент2" xfId="25821" builtinId="35" hidden="1"/>
    <cellStyle name="40% - Акцент2" xfId="25864" builtinId="35" hidden="1"/>
    <cellStyle name="40% - Акцент2" xfId="25780" builtinId="35" hidden="1"/>
    <cellStyle name="40% - Акцент2" xfId="25899" builtinId="35" hidden="1"/>
    <cellStyle name="40% - Акцент2" xfId="25941" builtinId="35" hidden="1"/>
    <cellStyle name="40% - Акцент2" xfId="23228" builtinId="35" hidden="1"/>
    <cellStyle name="40% - Акцент2" xfId="26038" builtinId="35" hidden="1"/>
    <cellStyle name="40% - Акцент2" xfId="26081" builtinId="35" hidden="1"/>
    <cellStyle name="40% - Акцент2" xfId="25997" builtinId="35" hidden="1"/>
    <cellStyle name="40% - Акцент2" xfId="26116" builtinId="35" hidden="1"/>
    <cellStyle name="40% - Акцент2" xfId="26158" builtinId="35" hidden="1"/>
    <cellStyle name="40% - Акцент2" xfId="31073" builtinId="35" hidden="1"/>
    <cellStyle name="40% - Акцент2" xfId="49236" builtinId="35" hidden="1"/>
    <cellStyle name="40% - Акцент2" xfId="49324" builtinId="35" hidden="1"/>
    <cellStyle name="40% - Акцент2" xfId="49367" builtinId="35" hidden="1"/>
    <cellStyle name="40% - Акцент2" xfId="49282" builtinId="35" hidden="1"/>
    <cellStyle name="40% - Акцент2" xfId="49402" builtinId="35" hidden="1"/>
    <cellStyle name="40% - Акцент2" xfId="49444" builtinId="35" hidden="1"/>
    <cellStyle name="40% - Акцент2" xfId="53366" builtinId="35" hidden="1"/>
    <cellStyle name="40% - Акцент2" xfId="53459" builtinId="35" hidden="1"/>
    <cellStyle name="40% - Акцент2" xfId="53502" builtinId="35" hidden="1"/>
    <cellStyle name="40% - Акцент2" xfId="53417" builtinId="35" hidden="1"/>
    <cellStyle name="40% - Акцент2" xfId="53537" builtinId="35" hidden="1"/>
    <cellStyle name="40% - Акцент2" xfId="53580" builtinId="35" hidden="1"/>
    <cellStyle name="40% - Акцент2" xfId="53626" builtinId="35" hidden="1"/>
    <cellStyle name="40% - Акцент2" xfId="53719" builtinId="35" hidden="1"/>
    <cellStyle name="40% - Акцент2" xfId="53762" builtinId="35" hidden="1"/>
    <cellStyle name="40% - Акцент2" xfId="53677" builtinId="35" hidden="1"/>
    <cellStyle name="40% - Акцент2" xfId="53797" builtinId="35" hidden="1"/>
    <cellStyle name="40% - Акцент2" xfId="53840" builtinId="35" hidden="1"/>
    <cellStyle name="40% - Акцент2" xfId="49485" builtinId="35" hidden="1"/>
    <cellStyle name="40% - Акцент2" xfId="53944" builtinId="35" hidden="1"/>
    <cellStyle name="40% - Акцент2" xfId="53987" builtinId="35" hidden="1"/>
    <cellStyle name="40% - Акцент2" xfId="53902" builtinId="35" hidden="1"/>
    <cellStyle name="40% - Акцент2" xfId="54022" builtinId="35" hidden="1"/>
    <cellStyle name="40% - Акцент2" xfId="54065" builtinId="35" hidden="1"/>
    <cellStyle name="40% - Акцент2" xfId="52571" builtinId="35" hidden="1"/>
    <cellStyle name="40% - Акцент2" xfId="54169" builtinId="35" hidden="1"/>
    <cellStyle name="40% - Акцент2" xfId="54212" builtinId="35" hidden="1"/>
    <cellStyle name="40% - Акцент2" xfId="54127" builtinId="35" hidden="1"/>
    <cellStyle name="40% - Акцент2" xfId="54247" builtinId="35" hidden="1"/>
    <cellStyle name="40% - Акцент2" xfId="54290" builtinId="35" hidden="1"/>
    <cellStyle name="40% - Акцент2" xfId="49478" builtinId="35" hidden="1"/>
    <cellStyle name="40% - Акцент2" xfId="54388" builtinId="35" hidden="1"/>
    <cellStyle name="40% - Акцент2" xfId="54431" builtinId="35" hidden="1"/>
    <cellStyle name="40% - Акцент2" xfId="54347" builtinId="35" hidden="1"/>
    <cellStyle name="40% - Акцент2" xfId="54466" builtinId="35" hidden="1"/>
    <cellStyle name="40% - Акцент2" xfId="54508" builtinId="35" hidden="1"/>
    <cellStyle name="40% - Акцент2" xfId="51795" builtinId="35" hidden="1"/>
    <cellStyle name="40% - Акцент2" xfId="54605" builtinId="35" hidden="1"/>
    <cellStyle name="40% - Акцент2" xfId="54648" builtinId="35" hidden="1"/>
    <cellStyle name="40% - Акцент2" xfId="54564" builtinId="35" hidden="1"/>
    <cellStyle name="40% - Акцент2" xfId="54683" builtinId="35" hidden="1"/>
    <cellStyle name="40% - Акцент2" xfId="54725" builtinId="35" hidden="1"/>
    <cellStyle name="40% - Акцент3" xfId="83" builtinId="39" hidden="1"/>
    <cellStyle name="40% - Акцент3" xfId="20656" builtinId="39" hidden="1"/>
    <cellStyle name="40% - Акцент3" xfId="20757" builtinId="39" hidden="1"/>
    <cellStyle name="40% - Акцент3" xfId="20800" builtinId="39" hidden="1"/>
    <cellStyle name="40% - Акцент3" xfId="20710" builtinId="39" hidden="1"/>
    <cellStyle name="40% - Акцент3" xfId="20835" builtinId="39" hidden="1"/>
    <cellStyle name="40% - Акцент3" xfId="20879" builtinId="39" hidden="1"/>
    <cellStyle name="40% - Акцент3" xfId="24803" builtinId="39" hidden="1"/>
    <cellStyle name="40% - Акцент3" xfId="24896" builtinId="39" hidden="1"/>
    <cellStyle name="40% - Акцент3" xfId="24939" builtinId="39" hidden="1"/>
    <cellStyle name="40% - Акцент3" xfId="24854" builtinId="39" hidden="1"/>
    <cellStyle name="40% - Акцент3" xfId="24974" builtinId="39" hidden="1"/>
    <cellStyle name="40% - Акцент3" xfId="25017" builtinId="39" hidden="1"/>
    <cellStyle name="40% - Акцент3" xfId="25063" builtinId="39" hidden="1"/>
    <cellStyle name="40% - Акцент3" xfId="25156" builtinId="39" hidden="1"/>
    <cellStyle name="40% - Акцент3" xfId="25199" builtinId="39" hidden="1"/>
    <cellStyle name="40% - Акцент3" xfId="25114" builtinId="39" hidden="1"/>
    <cellStyle name="40% - Акцент3" xfId="25234" builtinId="39" hidden="1"/>
    <cellStyle name="40% - Акцент3" xfId="25277" builtinId="39" hidden="1"/>
    <cellStyle name="40% - Акцент3" xfId="24868" builtinId="39" hidden="1"/>
    <cellStyle name="40% - Акцент3" xfId="25381" builtinId="39" hidden="1"/>
    <cellStyle name="40% - Акцент3" xfId="25424" builtinId="39" hidden="1"/>
    <cellStyle name="40% - Акцент3" xfId="25339" builtinId="39" hidden="1"/>
    <cellStyle name="40% - Акцент3" xfId="25459" builtinId="39" hidden="1"/>
    <cellStyle name="40% - Акцент3" xfId="25502" builtinId="39" hidden="1"/>
    <cellStyle name="40% - Акцент3" xfId="25128" builtinId="39" hidden="1"/>
    <cellStyle name="40% - Акцент3" xfId="25606" builtinId="39" hidden="1"/>
    <cellStyle name="40% - Акцент3" xfId="25649" builtinId="39" hidden="1"/>
    <cellStyle name="40% - Акцент3" xfId="25564" builtinId="39" hidden="1"/>
    <cellStyle name="40% - Акцент3" xfId="25684" builtinId="39" hidden="1"/>
    <cellStyle name="40% - Акцент3" xfId="25727" builtinId="39" hidden="1"/>
    <cellStyle name="40% - Акцент3" xfId="25353" builtinId="39" hidden="1"/>
    <cellStyle name="40% - Акцент3" xfId="25825" builtinId="39" hidden="1"/>
    <cellStyle name="40% - Акцент3" xfId="25868" builtinId="39" hidden="1"/>
    <cellStyle name="40% - Акцент3" xfId="25784" builtinId="39" hidden="1"/>
    <cellStyle name="40% - Акцент3" xfId="25903" builtinId="39" hidden="1"/>
    <cellStyle name="40% - Акцент3" xfId="25945" builtinId="39" hidden="1"/>
    <cellStyle name="40% - Акцент3" xfId="25578" builtinId="39" hidden="1"/>
    <cellStyle name="40% - Акцент3" xfId="26042" builtinId="39" hidden="1"/>
    <cellStyle name="40% - Акцент3" xfId="26085" builtinId="39" hidden="1"/>
    <cellStyle name="40% - Акцент3" xfId="26001" builtinId="39" hidden="1"/>
    <cellStyle name="40% - Акцент3" xfId="26120" builtinId="39" hidden="1"/>
    <cellStyle name="40% - Акцент3" xfId="26162" builtinId="39" hidden="1"/>
    <cellStyle name="40% - Акцент3" xfId="31077" builtinId="39" hidden="1"/>
    <cellStyle name="40% - Акцент3" xfId="49240" builtinId="39" hidden="1"/>
    <cellStyle name="40% - Акцент3" xfId="49328" builtinId="39" hidden="1"/>
    <cellStyle name="40% - Акцент3" xfId="49371" builtinId="39" hidden="1"/>
    <cellStyle name="40% - Акцент3" xfId="49286" builtinId="39" hidden="1"/>
    <cellStyle name="40% - Акцент3" xfId="49406" builtinId="39" hidden="1"/>
    <cellStyle name="40% - Акцент3" xfId="49448" builtinId="39" hidden="1"/>
    <cellStyle name="40% - Акцент3" xfId="53370" builtinId="39" hidden="1"/>
    <cellStyle name="40% - Акцент3" xfId="53463" builtinId="39" hidden="1"/>
    <cellStyle name="40% - Акцент3" xfId="53506" builtinId="39" hidden="1"/>
    <cellStyle name="40% - Акцент3" xfId="53421" builtinId="39" hidden="1"/>
    <cellStyle name="40% - Акцент3" xfId="53541" builtinId="39" hidden="1"/>
    <cellStyle name="40% - Акцент3" xfId="53584" builtinId="39" hidden="1"/>
    <cellStyle name="40% - Акцент3" xfId="53630" builtinId="39" hidden="1"/>
    <cellStyle name="40% - Акцент3" xfId="53723" builtinId="39" hidden="1"/>
    <cellStyle name="40% - Акцент3" xfId="53766" builtinId="39" hidden="1"/>
    <cellStyle name="40% - Акцент3" xfId="53681" builtinId="39" hidden="1"/>
    <cellStyle name="40% - Акцент3" xfId="53801" builtinId="39" hidden="1"/>
    <cellStyle name="40% - Акцент3" xfId="53844" builtinId="39" hidden="1"/>
    <cellStyle name="40% - Акцент3" xfId="53435" builtinId="39" hidden="1"/>
    <cellStyle name="40% - Акцент3" xfId="53948" builtinId="39" hidden="1"/>
    <cellStyle name="40% - Акцент3" xfId="53991" builtinId="39" hidden="1"/>
    <cellStyle name="40% - Акцент3" xfId="53906" builtinId="39" hidden="1"/>
    <cellStyle name="40% - Акцент3" xfId="54026" builtinId="39" hidden="1"/>
    <cellStyle name="40% - Акцент3" xfId="54069" builtinId="39" hidden="1"/>
    <cellStyle name="40% - Акцент3" xfId="53695" builtinId="39" hidden="1"/>
    <cellStyle name="40% - Акцент3" xfId="54173" builtinId="39" hidden="1"/>
    <cellStyle name="40% - Акцент3" xfId="54216" builtinId="39" hidden="1"/>
    <cellStyle name="40% - Акцент3" xfId="54131" builtinId="39" hidden="1"/>
    <cellStyle name="40% - Акцент3" xfId="54251" builtinId="39" hidden="1"/>
    <cellStyle name="40% - Акцент3" xfId="54294" builtinId="39" hidden="1"/>
    <cellStyle name="40% - Акцент3" xfId="53920" builtinId="39" hidden="1"/>
    <cellStyle name="40% - Акцент3" xfId="54392" builtinId="39" hidden="1"/>
    <cellStyle name="40% - Акцент3" xfId="54435" builtinId="39" hidden="1"/>
    <cellStyle name="40% - Акцент3" xfId="54351" builtinId="39" hidden="1"/>
    <cellStyle name="40% - Акцент3" xfId="54470" builtinId="39" hidden="1"/>
    <cellStyle name="40% - Акцент3" xfId="54512" builtinId="39" hidden="1"/>
    <cellStyle name="40% - Акцент3" xfId="54145" builtinId="39" hidden="1"/>
    <cellStyle name="40% - Акцент3" xfId="54609" builtinId="39" hidden="1"/>
    <cellStyle name="40% - Акцент3" xfId="54652" builtinId="39" hidden="1"/>
    <cellStyle name="40% - Акцент3" xfId="54568" builtinId="39" hidden="1"/>
    <cellStyle name="40% - Акцент3" xfId="54687" builtinId="39" hidden="1"/>
    <cellStyle name="40% - Акцент3" xfId="54729" builtinId="39" hidden="1"/>
    <cellStyle name="40% - Акцент4" xfId="87" builtinId="43" hidden="1"/>
    <cellStyle name="40% - Акцент4" xfId="20660" builtinId="43" hidden="1"/>
    <cellStyle name="40% - Акцент4" xfId="20761" builtinId="43" hidden="1"/>
    <cellStyle name="40% - Акцент4" xfId="20804" builtinId="43" hidden="1"/>
    <cellStyle name="40% - Акцент4" xfId="20714" builtinId="43" hidden="1"/>
    <cellStyle name="40% - Акцент4" xfId="20839" builtinId="43" hidden="1"/>
    <cellStyle name="40% - Акцент4" xfId="20883" builtinId="43" hidden="1"/>
    <cellStyle name="40% - Акцент4" xfId="24807" builtinId="43" hidden="1"/>
    <cellStyle name="40% - Акцент4" xfId="24900" builtinId="43" hidden="1"/>
    <cellStyle name="40% - Акцент4" xfId="24943" builtinId="43" hidden="1"/>
    <cellStyle name="40% - Акцент4" xfId="24858" builtinId="43" hidden="1"/>
    <cellStyle name="40% - Акцент4" xfId="24978" builtinId="43" hidden="1"/>
    <cellStyle name="40% - Акцент4" xfId="25021" builtinId="43" hidden="1"/>
    <cellStyle name="40% - Акцент4" xfId="25067" builtinId="43" hidden="1"/>
    <cellStyle name="40% - Акцент4" xfId="25160" builtinId="43" hidden="1"/>
    <cellStyle name="40% - Акцент4" xfId="25203" builtinId="43" hidden="1"/>
    <cellStyle name="40% - Акцент4" xfId="25118" builtinId="43" hidden="1"/>
    <cellStyle name="40% - Акцент4" xfId="25238" builtinId="43" hidden="1"/>
    <cellStyle name="40% - Акцент4" xfId="25281" builtinId="43" hidden="1"/>
    <cellStyle name="40% - Акцент4" xfId="20935" builtinId="43" hidden="1"/>
    <cellStyle name="40% - Акцент4" xfId="25385" builtinId="43" hidden="1"/>
    <cellStyle name="40% - Акцент4" xfId="25428" builtinId="43" hidden="1"/>
    <cellStyle name="40% - Акцент4" xfId="25343" builtinId="43" hidden="1"/>
    <cellStyle name="40% - Акцент4" xfId="25463" builtinId="43" hidden="1"/>
    <cellStyle name="40% - Акцент4" xfId="25506" builtinId="43" hidden="1"/>
    <cellStyle name="40% - Акцент4" xfId="22470" builtinId="43" hidden="1"/>
    <cellStyle name="40% - Акцент4" xfId="25610" builtinId="43" hidden="1"/>
    <cellStyle name="40% - Акцент4" xfId="25653" builtinId="43" hidden="1"/>
    <cellStyle name="40% - Акцент4" xfId="25568" builtinId="43" hidden="1"/>
    <cellStyle name="40% - Акцент4" xfId="25688" builtinId="43" hidden="1"/>
    <cellStyle name="40% - Акцент4" xfId="25731" builtinId="43" hidden="1"/>
    <cellStyle name="40% - Акцент4" xfId="22469" builtinId="43" hidden="1"/>
    <cellStyle name="40% - Акцент4" xfId="25829" builtinId="43" hidden="1"/>
    <cellStyle name="40% - Акцент4" xfId="25872" builtinId="43" hidden="1"/>
    <cellStyle name="40% - Акцент4" xfId="25788" builtinId="43" hidden="1"/>
    <cellStyle name="40% - Акцент4" xfId="25907" builtinId="43" hidden="1"/>
    <cellStyle name="40% - Акцент4" xfId="25949" builtinId="43" hidden="1"/>
    <cellStyle name="40% - Акцент4" xfId="24773" builtinId="43" hidden="1"/>
    <cellStyle name="40% - Акцент4" xfId="26046" builtinId="43" hidden="1"/>
    <cellStyle name="40% - Акцент4" xfId="26089" builtinId="43" hidden="1"/>
    <cellStyle name="40% - Акцент4" xfId="26005" builtinId="43" hidden="1"/>
    <cellStyle name="40% - Акцент4" xfId="26124" builtinId="43" hidden="1"/>
    <cellStyle name="40% - Акцент4" xfId="26166" builtinId="43" hidden="1"/>
    <cellStyle name="40% - Акцент4" xfId="31081" builtinId="43" hidden="1"/>
    <cellStyle name="40% - Акцент4" xfId="49244" builtinId="43" hidden="1"/>
    <cellStyle name="40% - Акцент4" xfId="49332" builtinId="43" hidden="1"/>
    <cellStyle name="40% - Акцент4" xfId="49375" builtinId="43" hidden="1"/>
    <cellStyle name="40% - Акцент4" xfId="49290" builtinId="43" hidden="1"/>
    <cellStyle name="40% - Акцент4" xfId="49410" builtinId="43" hidden="1"/>
    <cellStyle name="40% - Акцент4" xfId="49452" builtinId="43" hidden="1"/>
    <cellStyle name="40% - Акцент4" xfId="53374" builtinId="43" hidden="1"/>
    <cellStyle name="40% - Акцент4" xfId="53467" builtinId="43" hidden="1"/>
    <cellStyle name="40% - Акцент4" xfId="53510" builtinId="43" hidden="1"/>
    <cellStyle name="40% - Акцент4" xfId="53425" builtinId="43" hidden="1"/>
    <cellStyle name="40% - Акцент4" xfId="53545" builtinId="43" hidden="1"/>
    <cellStyle name="40% - Акцент4" xfId="53588" builtinId="43" hidden="1"/>
    <cellStyle name="40% - Акцент4" xfId="53634" builtinId="43" hidden="1"/>
    <cellStyle name="40% - Акцент4" xfId="53727" builtinId="43" hidden="1"/>
    <cellStyle name="40% - Акцент4" xfId="53770" builtinId="43" hidden="1"/>
    <cellStyle name="40% - Акцент4" xfId="53685" builtinId="43" hidden="1"/>
    <cellStyle name="40% - Акцент4" xfId="53805" builtinId="43" hidden="1"/>
    <cellStyle name="40% - Акцент4" xfId="53848" builtinId="43" hidden="1"/>
    <cellStyle name="40% - Акцент4" xfId="49502" builtinId="43" hidden="1"/>
    <cellStyle name="40% - Акцент4" xfId="53952" builtinId="43" hidden="1"/>
    <cellStyle name="40% - Акцент4" xfId="53995" builtinId="43" hidden="1"/>
    <cellStyle name="40% - Акцент4" xfId="53910" builtinId="43" hidden="1"/>
    <cellStyle name="40% - Акцент4" xfId="54030" builtinId="43" hidden="1"/>
    <cellStyle name="40% - Акцент4" xfId="54073" builtinId="43" hidden="1"/>
    <cellStyle name="40% - Акцент4" xfId="51037" builtinId="43" hidden="1"/>
    <cellStyle name="40% - Акцент4" xfId="54177" builtinId="43" hidden="1"/>
    <cellStyle name="40% - Акцент4" xfId="54220" builtinId="43" hidden="1"/>
    <cellStyle name="40% - Акцент4" xfId="54135" builtinId="43" hidden="1"/>
    <cellStyle name="40% - Акцент4" xfId="54255" builtinId="43" hidden="1"/>
    <cellStyle name="40% - Акцент4" xfId="54298" builtinId="43" hidden="1"/>
    <cellStyle name="40% - Акцент4" xfId="51036" builtinId="43" hidden="1"/>
    <cellStyle name="40% - Акцент4" xfId="54396" builtinId="43" hidden="1"/>
    <cellStyle name="40% - Акцент4" xfId="54439" builtinId="43" hidden="1"/>
    <cellStyle name="40% - Акцент4" xfId="54355" builtinId="43" hidden="1"/>
    <cellStyle name="40% - Акцент4" xfId="54474" builtinId="43" hidden="1"/>
    <cellStyle name="40% - Акцент4" xfId="54516" builtinId="43" hidden="1"/>
    <cellStyle name="40% - Акцент4" xfId="53340" builtinId="43" hidden="1"/>
    <cellStyle name="40% - Акцент4" xfId="54613" builtinId="43" hidden="1"/>
    <cellStyle name="40% - Акцент4" xfId="54656" builtinId="43" hidden="1"/>
    <cellStyle name="40% - Акцент4" xfId="54572" builtinId="43" hidden="1"/>
    <cellStyle name="40% - Акцент4" xfId="54691" builtinId="43" hidden="1"/>
    <cellStyle name="40% - Акцент4" xfId="54733" builtinId="43" hidden="1"/>
    <cellStyle name="40% - Акцент5" xfId="91" builtinId="47" hidden="1"/>
    <cellStyle name="40% - Акцент5" xfId="20664" builtinId="47" hidden="1"/>
    <cellStyle name="40% - Акцент5" xfId="20765" builtinId="47" hidden="1"/>
    <cellStyle name="40% - Акцент5" xfId="20808" builtinId="47" hidden="1"/>
    <cellStyle name="40% - Акцент5" xfId="20718" builtinId="47" hidden="1"/>
    <cellStyle name="40% - Акцент5" xfId="20843" builtinId="47" hidden="1"/>
    <cellStyle name="40% - Акцент5" xfId="20887" builtinId="47" hidden="1"/>
    <cellStyle name="40% - Акцент5" xfId="24811" builtinId="47" hidden="1"/>
    <cellStyle name="40% - Акцент5" xfId="24904" builtinId="47" hidden="1"/>
    <cellStyle name="40% - Акцент5" xfId="24947" builtinId="47" hidden="1"/>
    <cellStyle name="40% - Акцент5" xfId="24862" builtinId="47" hidden="1"/>
    <cellStyle name="40% - Акцент5" xfId="24982" builtinId="47" hidden="1"/>
    <cellStyle name="40% - Акцент5" xfId="25025" builtinId="47" hidden="1"/>
    <cellStyle name="40% - Акцент5" xfId="25071" builtinId="47" hidden="1"/>
    <cellStyle name="40% - Акцент5" xfId="25164" builtinId="47" hidden="1"/>
    <cellStyle name="40% - Акцент5" xfId="25207" builtinId="47" hidden="1"/>
    <cellStyle name="40% - Акцент5" xfId="25122" builtinId="47" hidden="1"/>
    <cellStyle name="40% - Акцент5" xfId="25242" builtinId="47" hidden="1"/>
    <cellStyle name="40% - Акцент5" xfId="25285" builtinId="47" hidden="1"/>
    <cellStyle name="40% - Акцент5" xfId="25296" builtinId="47" hidden="1"/>
    <cellStyle name="40% - Акцент5" xfId="25389" builtinId="47" hidden="1"/>
    <cellStyle name="40% - Акцент5" xfId="25432" builtinId="47" hidden="1"/>
    <cellStyle name="40% - Акцент5" xfId="25347" builtinId="47" hidden="1"/>
    <cellStyle name="40% - Акцент5" xfId="25467" builtinId="47" hidden="1"/>
    <cellStyle name="40% - Акцент5" xfId="25510" builtinId="47" hidden="1"/>
    <cellStyle name="40% - Акцент5" xfId="25521" builtinId="47" hidden="1"/>
    <cellStyle name="40% - Акцент5" xfId="25614" builtinId="47" hidden="1"/>
    <cellStyle name="40% - Акцент5" xfId="25657" builtinId="47" hidden="1"/>
    <cellStyle name="40% - Акцент5" xfId="25572" builtinId="47" hidden="1"/>
    <cellStyle name="40% - Акцент5" xfId="25692" builtinId="47" hidden="1"/>
    <cellStyle name="40% - Акцент5" xfId="25735" builtinId="47" hidden="1"/>
    <cellStyle name="40% - Акцент5" xfId="25746" builtinId="47" hidden="1"/>
    <cellStyle name="40% - Акцент5" xfId="25833" builtinId="47" hidden="1"/>
    <cellStyle name="40% - Акцент5" xfId="25876" builtinId="47" hidden="1"/>
    <cellStyle name="40% - Акцент5" xfId="25792" builtinId="47" hidden="1"/>
    <cellStyle name="40% - Акцент5" xfId="25911" builtinId="47" hidden="1"/>
    <cellStyle name="40% - Акцент5" xfId="25953" builtinId="47" hidden="1"/>
    <cellStyle name="40% - Акцент5" xfId="25963" builtinId="47" hidden="1"/>
    <cellStyle name="40% - Акцент5" xfId="26050" builtinId="47" hidden="1"/>
    <cellStyle name="40% - Акцент5" xfId="26093" builtinId="47" hidden="1"/>
    <cellStyle name="40% - Акцент5" xfId="26009" builtinId="47" hidden="1"/>
    <cellStyle name="40% - Акцент5" xfId="26128" builtinId="47" hidden="1"/>
    <cellStyle name="40% - Акцент5" xfId="26170" builtinId="47" hidden="1"/>
    <cellStyle name="40% - Акцент5" xfId="31085" builtinId="47" hidden="1"/>
    <cellStyle name="40% - Акцент5" xfId="49248" builtinId="47" hidden="1"/>
    <cellStyle name="40% - Акцент5" xfId="49336" builtinId="47" hidden="1"/>
    <cellStyle name="40% - Акцент5" xfId="49379" builtinId="47" hidden="1"/>
    <cellStyle name="40% - Акцент5" xfId="49294" builtinId="47" hidden="1"/>
    <cellStyle name="40% - Акцент5" xfId="49414" builtinId="47" hidden="1"/>
    <cellStyle name="40% - Акцент5" xfId="49456" builtinId="47" hidden="1"/>
    <cellStyle name="40% - Акцент5" xfId="53378" builtinId="47" hidden="1"/>
    <cellStyle name="40% - Акцент5" xfId="53471" builtinId="47" hidden="1"/>
    <cellStyle name="40% - Акцент5" xfId="53514" builtinId="47" hidden="1"/>
    <cellStyle name="40% - Акцент5" xfId="53429" builtinId="47" hidden="1"/>
    <cellStyle name="40% - Акцент5" xfId="53549" builtinId="47" hidden="1"/>
    <cellStyle name="40% - Акцент5" xfId="53592" builtinId="47" hidden="1"/>
    <cellStyle name="40% - Акцент5" xfId="53638" builtinId="47" hidden="1"/>
    <cellStyle name="40% - Акцент5" xfId="53731" builtinId="47" hidden="1"/>
    <cellStyle name="40% - Акцент5" xfId="53774" builtinId="47" hidden="1"/>
    <cellStyle name="40% - Акцент5" xfId="53689" builtinId="47" hidden="1"/>
    <cellStyle name="40% - Акцент5" xfId="53809" builtinId="47" hidden="1"/>
    <cellStyle name="40% - Акцент5" xfId="53852" builtinId="47" hidden="1"/>
    <cellStyle name="40% - Акцент5" xfId="53863" builtinId="47" hidden="1"/>
    <cellStyle name="40% - Акцент5" xfId="53956" builtinId="47" hidden="1"/>
    <cellStyle name="40% - Акцент5" xfId="53999" builtinId="47" hidden="1"/>
    <cellStyle name="40% - Акцент5" xfId="53914" builtinId="47" hidden="1"/>
    <cellStyle name="40% - Акцент5" xfId="54034" builtinId="47" hidden="1"/>
    <cellStyle name="40% - Акцент5" xfId="54077" builtinId="47" hidden="1"/>
    <cellStyle name="40% - Акцент5" xfId="54088" builtinId="47" hidden="1"/>
    <cellStyle name="40% - Акцент5" xfId="54181" builtinId="47" hidden="1"/>
    <cellStyle name="40% - Акцент5" xfId="54224" builtinId="47" hidden="1"/>
    <cellStyle name="40% - Акцент5" xfId="54139" builtinId="47" hidden="1"/>
    <cellStyle name="40% - Акцент5" xfId="54259" builtinId="47" hidden="1"/>
    <cellStyle name="40% - Акцент5" xfId="54302" builtinId="47" hidden="1"/>
    <cellStyle name="40% - Акцент5" xfId="54313" builtinId="47" hidden="1"/>
    <cellStyle name="40% - Акцент5" xfId="54400" builtinId="47" hidden="1"/>
    <cellStyle name="40% - Акцент5" xfId="54443" builtinId="47" hidden="1"/>
    <cellStyle name="40% - Акцент5" xfId="54359" builtinId="47" hidden="1"/>
    <cellStyle name="40% - Акцент5" xfId="54478" builtinId="47" hidden="1"/>
    <cellStyle name="40% - Акцент5" xfId="54520" builtinId="47" hidden="1"/>
    <cellStyle name="40% - Акцент5" xfId="54530" builtinId="47" hidden="1"/>
    <cellStyle name="40% - Акцент5" xfId="54617" builtinId="47" hidden="1"/>
    <cellStyle name="40% - Акцент5" xfId="54660" builtinId="47" hidden="1"/>
    <cellStyle name="40% - Акцент5" xfId="54576" builtinId="47" hidden="1"/>
    <cellStyle name="40% - Акцент5" xfId="54695" builtinId="47" hidden="1"/>
    <cellStyle name="40% - Акцент5" xfId="54737" builtinId="47" hidden="1"/>
    <cellStyle name="40% - Акцент6" xfId="95" builtinId="51" hidden="1"/>
    <cellStyle name="40% - Акцент6" xfId="20668" builtinId="51" hidden="1"/>
    <cellStyle name="40% - Акцент6" xfId="20769" builtinId="51" hidden="1"/>
    <cellStyle name="40% - Акцент6" xfId="20812" builtinId="51" hidden="1"/>
    <cellStyle name="40% - Акцент6" xfId="20722" builtinId="51" hidden="1"/>
    <cellStyle name="40% - Акцент6" xfId="20847" builtinId="51" hidden="1"/>
    <cellStyle name="40% - Акцент6" xfId="20891" builtinId="51" hidden="1"/>
    <cellStyle name="40% - Акцент6" xfId="24815" builtinId="51" hidden="1"/>
    <cellStyle name="40% - Акцент6" xfId="24908" builtinId="51" hidden="1"/>
    <cellStyle name="40% - Акцент6" xfId="24951" builtinId="51" hidden="1"/>
    <cellStyle name="40% - Акцент6" xfId="24866" builtinId="51" hidden="1"/>
    <cellStyle name="40% - Акцент6" xfId="24986" builtinId="51" hidden="1"/>
    <cellStyle name="40% - Акцент6" xfId="25029" builtinId="51" hidden="1"/>
    <cellStyle name="40% - Акцент6" xfId="25075" builtinId="51" hidden="1"/>
    <cellStyle name="40% - Акцент6" xfId="25168" builtinId="51" hidden="1"/>
    <cellStyle name="40% - Акцент6" xfId="25211" builtinId="51" hidden="1"/>
    <cellStyle name="40% - Акцент6" xfId="25126" builtinId="51" hidden="1"/>
    <cellStyle name="40% - Акцент6" xfId="25246" builtinId="51" hidden="1"/>
    <cellStyle name="40% - Акцент6" xfId="25289" builtinId="51" hidden="1"/>
    <cellStyle name="40% - Акцент6" xfId="25300" builtinId="51" hidden="1"/>
    <cellStyle name="40% - Акцент6" xfId="25393" builtinId="51" hidden="1"/>
    <cellStyle name="40% - Акцент6" xfId="25436" builtinId="51" hidden="1"/>
    <cellStyle name="40% - Акцент6" xfId="25351" builtinId="51" hidden="1"/>
    <cellStyle name="40% - Акцент6" xfId="25471" builtinId="51" hidden="1"/>
    <cellStyle name="40% - Акцент6" xfId="25514" builtinId="51" hidden="1"/>
    <cellStyle name="40% - Акцент6" xfId="25525" builtinId="51" hidden="1"/>
    <cellStyle name="40% - Акцент6" xfId="25618" builtinId="51" hidden="1"/>
    <cellStyle name="40% - Акцент6" xfId="25661" builtinId="51" hidden="1"/>
    <cellStyle name="40% - Акцент6" xfId="25576" builtinId="51" hidden="1"/>
    <cellStyle name="40% - Акцент6" xfId="25696" builtinId="51" hidden="1"/>
    <cellStyle name="40% - Акцент6" xfId="25739" builtinId="51" hidden="1"/>
    <cellStyle name="40% - Акцент6" xfId="25750" builtinId="51" hidden="1"/>
    <cellStyle name="40% - Акцент6" xfId="25837" builtinId="51" hidden="1"/>
    <cellStyle name="40% - Акцент6" xfId="25880" builtinId="51" hidden="1"/>
    <cellStyle name="40% - Акцент6" xfId="25796" builtinId="51" hidden="1"/>
    <cellStyle name="40% - Акцент6" xfId="25915" builtinId="51" hidden="1"/>
    <cellStyle name="40% - Акцент6" xfId="25957" builtinId="51" hidden="1"/>
    <cellStyle name="40% - Акцент6" xfId="25967" builtinId="51" hidden="1"/>
    <cellStyle name="40% - Акцент6" xfId="26054" builtinId="51" hidden="1"/>
    <cellStyle name="40% - Акцент6" xfId="26097" builtinId="51" hidden="1"/>
    <cellStyle name="40% - Акцент6" xfId="26013" builtinId="51" hidden="1"/>
    <cellStyle name="40% - Акцент6" xfId="26132" builtinId="51" hidden="1"/>
    <cellStyle name="40% - Акцент6" xfId="26174" builtinId="51" hidden="1"/>
    <cellStyle name="40% - Акцент6" xfId="31089" builtinId="51" hidden="1"/>
    <cellStyle name="40% - Акцент6" xfId="49252" builtinId="51" hidden="1"/>
    <cellStyle name="40% - Акцент6" xfId="49340" builtinId="51" hidden="1"/>
    <cellStyle name="40% - Акцент6" xfId="49383" builtinId="51" hidden="1"/>
    <cellStyle name="40% - Акцент6" xfId="49298" builtinId="51" hidden="1"/>
    <cellStyle name="40% - Акцент6" xfId="49418" builtinId="51" hidden="1"/>
    <cellStyle name="40% - Акцент6" xfId="49460" builtinId="51" hidden="1"/>
    <cellStyle name="40% - Акцент6" xfId="53382" builtinId="51" hidden="1"/>
    <cellStyle name="40% - Акцент6" xfId="53475" builtinId="51" hidden="1"/>
    <cellStyle name="40% - Акцент6" xfId="53518" builtinId="51" hidden="1"/>
    <cellStyle name="40% - Акцент6" xfId="53433" builtinId="51" hidden="1"/>
    <cellStyle name="40% - Акцент6" xfId="53553" builtinId="51" hidden="1"/>
    <cellStyle name="40% - Акцент6" xfId="53596" builtinId="51" hidden="1"/>
    <cellStyle name="40% - Акцент6" xfId="53642" builtinId="51" hidden="1"/>
    <cellStyle name="40% - Акцент6" xfId="53735" builtinId="51" hidden="1"/>
    <cellStyle name="40% - Акцент6" xfId="53778" builtinId="51" hidden="1"/>
    <cellStyle name="40% - Акцент6" xfId="53693" builtinId="51" hidden="1"/>
    <cellStyle name="40% - Акцент6" xfId="53813" builtinId="51" hidden="1"/>
    <cellStyle name="40% - Акцент6" xfId="53856" builtinId="51" hidden="1"/>
    <cellStyle name="40% - Акцент6" xfId="53867" builtinId="51" hidden="1"/>
    <cellStyle name="40% - Акцент6" xfId="53960" builtinId="51" hidden="1"/>
    <cellStyle name="40% - Акцент6" xfId="54003" builtinId="51" hidden="1"/>
    <cellStyle name="40% - Акцент6" xfId="53918" builtinId="51" hidden="1"/>
    <cellStyle name="40% - Акцент6" xfId="54038" builtinId="51" hidden="1"/>
    <cellStyle name="40% - Акцент6" xfId="54081" builtinId="51" hidden="1"/>
    <cellStyle name="40% - Акцент6" xfId="54092" builtinId="51" hidden="1"/>
    <cellStyle name="40% - Акцент6" xfId="54185" builtinId="51" hidden="1"/>
    <cellStyle name="40% - Акцент6" xfId="54228" builtinId="51" hidden="1"/>
    <cellStyle name="40% - Акцент6" xfId="54143" builtinId="51" hidden="1"/>
    <cellStyle name="40% - Акцент6" xfId="54263" builtinId="51" hidden="1"/>
    <cellStyle name="40% - Акцент6" xfId="54306" builtinId="51" hidden="1"/>
    <cellStyle name="40% - Акцент6" xfId="54317" builtinId="51" hidden="1"/>
    <cellStyle name="40% - Акцент6" xfId="54404" builtinId="51" hidden="1"/>
    <cellStyle name="40% - Акцент6" xfId="54447" builtinId="51" hidden="1"/>
    <cellStyle name="40% - Акцент6" xfId="54363" builtinId="51" hidden="1"/>
    <cellStyle name="40% - Акцент6" xfId="54482" builtinId="51" hidden="1"/>
    <cellStyle name="40% - Акцент6" xfId="54524" builtinId="51" hidden="1"/>
    <cellStyle name="40% - Акцент6" xfId="54534" builtinId="51" hidden="1"/>
    <cellStyle name="40% - Акцент6" xfId="54621" builtinId="51" hidden="1"/>
    <cellStyle name="40% - Акцент6" xfId="54664" builtinId="51" hidden="1"/>
    <cellStyle name="40% - Акцент6" xfId="54580" builtinId="51" hidden="1"/>
    <cellStyle name="40% - Акцент6" xfId="54699" builtinId="51" hidden="1"/>
    <cellStyle name="40% - Акцент6" xfId="54741" builtinId="51" hidden="1"/>
    <cellStyle name="60% - Акцент1" xfId="76" builtinId="32" hidden="1"/>
    <cellStyle name="60% - Акцент1" xfId="20649" builtinId="32" hidden="1"/>
    <cellStyle name="60% - Акцент1" xfId="20750" builtinId="32" hidden="1"/>
    <cellStyle name="60% - Акцент1" xfId="20793" builtinId="32" hidden="1"/>
    <cellStyle name="60% - Акцент1" xfId="20702" builtinId="32" hidden="1"/>
    <cellStyle name="60% - Акцент1" xfId="20828" builtinId="32" hidden="1"/>
    <cellStyle name="60% - Акцент1" xfId="20872" builtinId="32" hidden="1"/>
    <cellStyle name="60% - Акцент1" xfId="24796" builtinId="32" hidden="1"/>
    <cellStyle name="60% - Акцент1" xfId="24889" builtinId="32" hidden="1"/>
    <cellStyle name="60% - Акцент1" xfId="24932" builtinId="32" hidden="1"/>
    <cellStyle name="60% - Акцент1" xfId="24847" builtinId="32" hidden="1"/>
    <cellStyle name="60% - Акцент1" xfId="24967" builtinId="32" hidden="1"/>
    <cellStyle name="60% - Акцент1" xfId="25010" builtinId="32" hidden="1"/>
    <cellStyle name="60% - Акцент1" xfId="25056" builtinId="32" hidden="1"/>
    <cellStyle name="60% - Акцент1" xfId="25149" builtinId="32" hidden="1"/>
    <cellStyle name="60% - Акцент1" xfId="25192" builtinId="32" hidden="1"/>
    <cellStyle name="60% - Акцент1" xfId="25107" builtinId="32" hidden="1"/>
    <cellStyle name="60% - Акцент1" xfId="25227" builtinId="32" hidden="1"/>
    <cellStyle name="60% - Акцент1" xfId="25270" builtinId="32" hidden="1"/>
    <cellStyle name="60% - Акцент1" xfId="20898" builtinId="32" hidden="1"/>
    <cellStyle name="60% - Акцент1" xfId="25374" builtinId="32" hidden="1"/>
    <cellStyle name="60% - Акцент1" xfId="25417" builtinId="32" hidden="1"/>
    <cellStyle name="60% - Акцент1" xfId="25332" builtinId="32" hidden="1"/>
    <cellStyle name="60% - Акцент1" xfId="25452" builtinId="32" hidden="1"/>
    <cellStyle name="60% - Акцент1" xfId="25495" builtinId="32" hidden="1"/>
    <cellStyle name="60% - Акцент1" xfId="20925" builtinId="32" hidden="1"/>
    <cellStyle name="60% - Акцент1" xfId="25599" builtinId="32" hidden="1"/>
    <cellStyle name="60% - Акцент1" xfId="25642" builtinId="32" hidden="1"/>
    <cellStyle name="60% - Акцент1" xfId="25557" builtinId="32" hidden="1"/>
    <cellStyle name="60% - Акцент1" xfId="25677" builtinId="32" hidden="1"/>
    <cellStyle name="60% - Акцент1" xfId="25720" builtinId="32" hidden="1"/>
    <cellStyle name="60% - Акцент1" xfId="24764" builtinId="32" hidden="1"/>
    <cellStyle name="60% - Акцент1" xfId="25818" builtinId="32" hidden="1"/>
    <cellStyle name="60% - Акцент1" xfId="25861" builtinId="32" hidden="1"/>
    <cellStyle name="60% - Акцент1" xfId="25777" builtinId="32" hidden="1"/>
    <cellStyle name="60% - Акцент1" xfId="25896" builtinId="32" hidden="1"/>
    <cellStyle name="60% - Акцент1" xfId="25938" builtinId="32" hidden="1"/>
    <cellStyle name="60% - Акцент1" xfId="24774" builtinId="32" hidden="1"/>
    <cellStyle name="60% - Акцент1" xfId="26035" builtinId="32" hidden="1"/>
    <cellStyle name="60% - Акцент1" xfId="26078" builtinId="32" hidden="1"/>
    <cellStyle name="60% - Акцент1" xfId="25994" builtinId="32" hidden="1"/>
    <cellStyle name="60% - Акцент1" xfId="26113" builtinId="32" hidden="1"/>
    <cellStyle name="60% - Акцент1" xfId="26155" builtinId="32" hidden="1"/>
    <cellStyle name="60% - Акцент1" xfId="31070" builtinId="32" hidden="1"/>
    <cellStyle name="60% - Акцент1" xfId="49233" builtinId="32" hidden="1"/>
    <cellStyle name="60% - Акцент1" xfId="49321" builtinId="32" hidden="1"/>
    <cellStyle name="60% - Акцент1" xfId="49364" builtinId="32" hidden="1"/>
    <cellStyle name="60% - Акцент1" xfId="49279" builtinId="32" hidden="1"/>
    <cellStyle name="60% - Акцент1" xfId="49399" builtinId="32" hidden="1"/>
    <cellStyle name="60% - Акцент1" xfId="49441" builtinId="32" hidden="1"/>
    <cellStyle name="60% - Акцент1" xfId="53363" builtinId="32" hidden="1"/>
    <cellStyle name="60% - Акцент1" xfId="53456" builtinId="32" hidden="1"/>
    <cellStyle name="60% - Акцент1" xfId="53499" builtinId="32" hidden="1"/>
    <cellStyle name="60% - Акцент1" xfId="53414" builtinId="32" hidden="1"/>
    <cellStyle name="60% - Акцент1" xfId="53534" builtinId="32" hidden="1"/>
    <cellStyle name="60% - Акцент1" xfId="53577" builtinId="32" hidden="1"/>
    <cellStyle name="60% - Акцент1" xfId="53623" builtinId="32" hidden="1"/>
    <cellStyle name="60% - Акцент1" xfId="53716" builtinId="32" hidden="1"/>
    <cellStyle name="60% - Акцент1" xfId="53759" builtinId="32" hidden="1"/>
    <cellStyle name="60% - Акцент1" xfId="53674" builtinId="32" hidden="1"/>
    <cellStyle name="60% - Акцент1" xfId="53794" builtinId="32" hidden="1"/>
    <cellStyle name="60% - Акцент1" xfId="53837" builtinId="32" hidden="1"/>
    <cellStyle name="60% - Акцент1" xfId="49465" builtinId="32" hidden="1"/>
    <cellStyle name="60% - Акцент1" xfId="53941" builtinId="32" hidden="1"/>
    <cellStyle name="60% - Акцент1" xfId="53984" builtinId="32" hidden="1"/>
    <cellStyle name="60% - Акцент1" xfId="53899" builtinId="32" hidden="1"/>
    <cellStyle name="60% - Акцент1" xfId="54019" builtinId="32" hidden="1"/>
    <cellStyle name="60% - Акцент1" xfId="54062" builtinId="32" hidden="1"/>
    <cellStyle name="60% - Акцент1" xfId="49492" builtinId="32" hidden="1"/>
    <cellStyle name="60% - Акцент1" xfId="54166" builtinId="32" hidden="1"/>
    <cellStyle name="60% - Акцент1" xfId="54209" builtinId="32" hidden="1"/>
    <cellStyle name="60% - Акцент1" xfId="54124" builtinId="32" hidden="1"/>
    <cellStyle name="60% - Акцент1" xfId="54244" builtinId="32" hidden="1"/>
    <cellStyle name="60% - Акцент1" xfId="54287" builtinId="32" hidden="1"/>
    <cellStyle name="60% - Акцент1" xfId="53331" builtinId="32" hidden="1"/>
    <cellStyle name="60% - Акцент1" xfId="54385" builtinId="32" hidden="1"/>
    <cellStyle name="60% - Акцент1" xfId="54428" builtinId="32" hidden="1"/>
    <cellStyle name="60% - Акцент1" xfId="54344" builtinId="32" hidden="1"/>
    <cellStyle name="60% - Акцент1" xfId="54463" builtinId="32" hidden="1"/>
    <cellStyle name="60% - Акцент1" xfId="54505" builtinId="32" hidden="1"/>
    <cellStyle name="60% - Акцент1" xfId="53341" builtinId="32" hidden="1"/>
    <cellStyle name="60% - Акцент1" xfId="54602" builtinId="32" hidden="1"/>
    <cellStyle name="60% - Акцент1" xfId="54645" builtinId="32" hidden="1"/>
    <cellStyle name="60% - Акцент1" xfId="54561" builtinId="32" hidden="1"/>
    <cellStyle name="60% - Акцент1" xfId="54680" builtinId="32" hidden="1"/>
    <cellStyle name="60% - Акцент1" xfId="54722" builtinId="32" hidden="1"/>
    <cellStyle name="60% — акцент1 2" xfId="162"/>
    <cellStyle name="60% - Акцент2" xfId="80" builtinId="36" hidden="1"/>
    <cellStyle name="60% - Акцент2" xfId="20653" builtinId="36" hidden="1"/>
    <cellStyle name="60% - Акцент2" xfId="20754" builtinId="36" hidden="1"/>
    <cellStyle name="60% - Акцент2" xfId="20797" builtinId="36" hidden="1"/>
    <cellStyle name="60% - Акцент2" xfId="20706" builtinId="36" hidden="1"/>
    <cellStyle name="60% - Акцент2" xfId="20832" builtinId="36" hidden="1"/>
    <cellStyle name="60% - Акцент2" xfId="20876" builtinId="36" hidden="1"/>
    <cellStyle name="60% - Акцент2" xfId="24800" builtinId="36" hidden="1"/>
    <cellStyle name="60% - Акцент2" xfId="24893" builtinId="36" hidden="1"/>
    <cellStyle name="60% - Акцент2" xfId="24936" builtinId="36" hidden="1"/>
    <cellStyle name="60% - Акцент2" xfId="24851" builtinId="36" hidden="1"/>
    <cellStyle name="60% - Акцент2" xfId="24971" builtinId="36" hidden="1"/>
    <cellStyle name="60% - Акцент2" xfId="25014" builtinId="36" hidden="1"/>
    <cellStyle name="60% - Акцент2" xfId="25060" builtinId="36" hidden="1"/>
    <cellStyle name="60% - Акцент2" xfId="25153" builtinId="36" hidden="1"/>
    <cellStyle name="60% - Акцент2" xfId="25196" builtinId="36" hidden="1"/>
    <cellStyle name="60% - Акцент2" xfId="25111" builtinId="36" hidden="1"/>
    <cellStyle name="60% - Акцент2" xfId="25231" builtinId="36" hidden="1"/>
    <cellStyle name="60% - Акцент2" xfId="25274" builtinId="36" hidden="1"/>
    <cellStyle name="60% - Акцент2" xfId="20919" builtinId="36" hidden="1"/>
    <cellStyle name="60% - Акцент2" xfId="25378" builtinId="36" hidden="1"/>
    <cellStyle name="60% - Акцент2" xfId="25421" builtinId="36" hidden="1"/>
    <cellStyle name="60% - Акцент2" xfId="25336" builtinId="36" hidden="1"/>
    <cellStyle name="60% - Акцент2" xfId="25456" builtinId="36" hidden="1"/>
    <cellStyle name="60% - Акцент2" xfId="25499" builtinId="36" hidden="1"/>
    <cellStyle name="60% - Акцент2" xfId="23238" builtinId="36" hidden="1"/>
    <cellStyle name="60% - Акцент2" xfId="25603" builtinId="36" hidden="1"/>
    <cellStyle name="60% - Акцент2" xfId="25646" builtinId="36" hidden="1"/>
    <cellStyle name="60% - Акцент2" xfId="25561" builtinId="36" hidden="1"/>
    <cellStyle name="60% - Акцент2" xfId="25681" builtinId="36" hidden="1"/>
    <cellStyle name="60% - Акцент2" xfId="25724" builtinId="36" hidden="1"/>
    <cellStyle name="60% - Акцент2" xfId="24766" builtinId="36" hidden="1"/>
    <cellStyle name="60% - Акцент2" xfId="25822" builtinId="36" hidden="1"/>
    <cellStyle name="60% - Акцент2" xfId="25865" builtinId="36" hidden="1"/>
    <cellStyle name="60% - Акцент2" xfId="25781" builtinId="36" hidden="1"/>
    <cellStyle name="60% - Акцент2" xfId="25900" builtinId="36" hidden="1"/>
    <cellStyle name="60% - Акцент2" xfId="25942" builtinId="36" hidden="1"/>
    <cellStyle name="60% - Акцент2" xfId="25037" builtinId="36" hidden="1"/>
    <cellStyle name="60% - Акцент2" xfId="26039" builtinId="36" hidden="1"/>
    <cellStyle name="60% - Акцент2" xfId="26082" builtinId="36" hidden="1"/>
    <cellStyle name="60% - Акцент2" xfId="25998" builtinId="36" hidden="1"/>
    <cellStyle name="60% - Акцент2" xfId="26117" builtinId="36" hidden="1"/>
    <cellStyle name="60% - Акцент2" xfId="26159" builtinId="36" hidden="1"/>
    <cellStyle name="60% - Акцент2" xfId="31074" builtinId="36" hidden="1"/>
    <cellStyle name="60% - Акцент2" xfId="49237" builtinId="36" hidden="1"/>
    <cellStyle name="60% - Акцент2" xfId="49325" builtinId="36" hidden="1"/>
    <cellStyle name="60% - Акцент2" xfId="49368" builtinId="36" hidden="1"/>
    <cellStyle name="60% - Акцент2" xfId="49283" builtinId="36" hidden="1"/>
    <cellStyle name="60% - Акцент2" xfId="49403" builtinId="36" hidden="1"/>
    <cellStyle name="60% - Акцент2" xfId="49445" builtinId="36" hidden="1"/>
    <cellStyle name="60% - Акцент2" xfId="53367" builtinId="36" hidden="1"/>
    <cellStyle name="60% - Акцент2" xfId="53460" builtinId="36" hidden="1"/>
    <cellStyle name="60% - Акцент2" xfId="53503" builtinId="36" hidden="1"/>
    <cellStyle name="60% - Акцент2" xfId="53418" builtinId="36" hidden="1"/>
    <cellStyle name="60% - Акцент2" xfId="53538" builtinId="36" hidden="1"/>
    <cellStyle name="60% - Акцент2" xfId="53581" builtinId="36" hidden="1"/>
    <cellStyle name="60% - Акцент2" xfId="53627" builtinId="36" hidden="1"/>
    <cellStyle name="60% - Акцент2" xfId="53720" builtinId="36" hidden="1"/>
    <cellStyle name="60% - Акцент2" xfId="53763" builtinId="36" hidden="1"/>
    <cellStyle name="60% - Акцент2" xfId="53678" builtinId="36" hidden="1"/>
    <cellStyle name="60% - Акцент2" xfId="53798" builtinId="36" hidden="1"/>
    <cellStyle name="60% - Акцент2" xfId="53841" builtinId="36" hidden="1"/>
    <cellStyle name="60% - Акцент2" xfId="49486" builtinId="36" hidden="1"/>
    <cellStyle name="60% - Акцент2" xfId="53945" builtinId="36" hidden="1"/>
    <cellStyle name="60% - Акцент2" xfId="53988" builtinId="36" hidden="1"/>
    <cellStyle name="60% - Акцент2" xfId="53903" builtinId="36" hidden="1"/>
    <cellStyle name="60% - Акцент2" xfId="54023" builtinId="36" hidden="1"/>
    <cellStyle name="60% - Акцент2" xfId="54066" builtinId="36" hidden="1"/>
    <cellStyle name="60% - Акцент2" xfId="51805" builtinId="36" hidden="1"/>
    <cellStyle name="60% - Акцент2" xfId="54170" builtinId="36" hidden="1"/>
    <cellStyle name="60% - Акцент2" xfId="54213" builtinId="36" hidden="1"/>
    <cellStyle name="60% - Акцент2" xfId="54128" builtinId="36" hidden="1"/>
    <cellStyle name="60% - Акцент2" xfId="54248" builtinId="36" hidden="1"/>
    <cellStyle name="60% - Акцент2" xfId="54291" builtinId="36" hidden="1"/>
    <cellStyle name="60% - Акцент2" xfId="53333" builtinId="36" hidden="1"/>
    <cellStyle name="60% - Акцент2" xfId="54389" builtinId="36" hidden="1"/>
    <cellStyle name="60% - Акцент2" xfId="54432" builtinId="36" hidden="1"/>
    <cellStyle name="60% - Акцент2" xfId="54348" builtinId="36" hidden="1"/>
    <cellStyle name="60% - Акцент2" xfId="54467" builtinId="36" hidden="1"/>
    <cellStyle name="60% - Акцент2" xfId="54509" builtinId="36" hidden="1"/>
    <cellStyle name="60% - Акцент2" xfId="53604" builtinId="36" hidden="1"/>
    <cellStyle name="60% - Акцент2" xfId="54606" builtinId="36" hidden="1"/>
    <cellStyle name="60% - Акцент2" xfId="54649" builtinId="36" hidden="1"/>
    <cellStyle name="60% - Акцент2" xfId="54565" builtinId="36" hidden="1"/>
    <cellStyle name="60% - Акцент2" xfId="54684" builtinId="36" hidden="1"/>
    <cellStyle name="60% - Акцент2" xfId="54726" builtinId="36" hidden="1"/>
    <cellStyle name="60% — акцент2 2" xfId="163"/>
    <cellStyle name="60% - Акцент3" xfId="84" builtinId="40" hidden="1"/>
    <cellStyle name="60% - Акцент3" xfId="20657" builtinId="40" hidden="1"/>
    <cellStyle name="60% - Акцент3" xfId="20758" builtinId="40" hidden="1"/>
    <cellStyle name="60% - Акцент3" xfId="20801" builtinId="40" hidden="1"/>
    <cellStyle name="60% - Акцент3" xfId="20711" builtinId="40" hidden="1"/>
    <cellStyle name="60% - Акцент3" xfId="20836" builtinId="40" hidden="1"/>
    <cellStyle name="60% - Акцент3" xfId="20880" builtinId="40" hidden="1"/>
    <cellStyle name="60% - Акцент3" xfId="24804" builtinId="40" hidden="1"/>
    <cellStyle name="60% - Акцент3" xfId="24897" builtinId="40" hidden="1"/>
    <cellStyle name="60% - Акцент3" xfId="24940" builtinId="40" hidden="1"/>
    <cellStyle name="60% - Акцент3" xfId="24855" builtinId="40" hidden="1"/>
    <cellStyle name="60% - Акцент3" xfId="24975" builtinId="40" hidden="1"/>
    <cellStyle name="60% - Акцент3" xfId="25018" builtinId="40" hidden="1"/>
    <cellStyle name="60% - Акцент3" xfId="25064" builtinId="40" hidden="1"/>
    <cellStyle name="60% - Акцент3" xfId="25157" builtinId="40" hidden="1"/>
    <cellStyle name="60% - Акцент3" xfId="25200" builtinId="40" hidden="1"/>
    <cellStyle name="60% - Акцент3" xfId="25115" builtinId="40" hidden="1"/>
    <cellStyle name="60% - Акцент3" xfId="25235" builtinId="40" hidden="1"/>
    <cellStyle name="60% - Акцент3" xfId="25278" builtinId="40" hidden="1"/>
    <cellStyle name="60% - Акцент3" xfId="24988" builtinId="40" hidden="1"/>
    <cellStyle name="60% - Акцент3" xfId="25382" builtinId="40" hidden="1"/>
    <cellStyle name="60% - Акцент3" xfId="25425" builtinId="40" hidden="1"/>
    <cellStyle name="60% - Акцент3" xfId="25340" builtinId="40" hidden="1"/>
    <cellStyle name="60% - Акцент3" xfId="25460" builtinId="40" hidden="1"/>
    <cellStyle name="60% - Акцент3" xfId="25503" builtinId="40" hidden="1"/>
    <cellStyle name="60% - Акцент3" xfId="25248" builtinId="40" hidden="1"/>
    <cellStyle name="60% - Акцент3" xfId="25607" builtinId="40" hidden="1"/>
    <cellStyle name="60% - Акцент3" xfId="25650" builtinId="40" hidden="1"/>
    <cellStyle name="60% - Акцент3" xfId="25565" builtinId="40" hidden="1"/>
    <cellStyle name="60% - Акцент3" xfId="25685" builtinId="40" hidden="1"/>
    <cellStyle name="60% - Акцент3" xfId="25728" builtinId="40" hidden="1"/>
    <cellStyle name="60% - Акцент3" xfId="25473" builtinId="40" hidden="1"/>
    <cellStyle name="60% - Акцент3" xfId="25826" builtinId="40" hidden="1"/>
    <cellStyle name="60% - Акцент3" xfId="25869" builtinId="40" hidden="1"/>
    <cellStyle name="60% - Акцент3" xfId="25785" builtinId="40" hidden="1"/>
    <cellStyle name="60% - Акцент3" xfId="25904" builtinId="40" hidden="1"/>
    <cellStyle name="60% - Акцент3" xfId="25946" builtinId="40" hidden="1"/>
    <cellStyle name="60% - Акцент3" xfId="25698" builtinId="40" hidden="1"/>
    <cellStyle name="60% - Акцент3" xfId="26043" builtinId="40" hidden="1"/>
    <cellStyle name="60% - Акцент3" xfId="26086" builtinId="40" hidden="1"/>
    <cellStyle name="60% - Акцент3" xfId="26002" builtinId="40" hidden="1"/>
    <cellStyle name="60% - Акцент3" xfId="26121" builtinId="40" hidden="1"/>
    <cellStyle name="60% - Акцент3" xfId="26163" builtinId="40" hidden="1"/>
    <cellStyle name="60% - Акцент3" xfId="31078" builtinId="40" hidden="1"/>
    <cellStyle name="60% - Акцент3" xfId="49241" builtinId="40" hidden="1"/>
    <cellStyle name="60% - Акцент3" xfId="49329" builtinId="40" hidden="1"/>
    <cellStyle name="60% - Акцент3" xfId="49372" builtinId="40" hidden="1"/>
    <cellStyle name="60% - Акцент3" xfId="49287" builtinId="40" hidden="1"/>
    <cellStyle name="60% - Акцент3" xfId="49407" builtinId="40" hidden="1"/>
    <cellStyle name="60% - Акцент3" xfId="49449" builtinId="40" hidden="1"/>
    <cellStyle name="60% - Акцент3" xfId="53371" builtinId="40" hidden="1"/>
    <cellStyle name="60% - Акцент3" xfId="53464" builtinId="40" hidden="1"/>
    <cellStyle name="60% - Акцент3" xfId="53507" builtinId="40" hidden="1"/>
    <cellStyle name="60% - Акцент3" xfId="53422" builtinId="40" hidden="1"/>
    <cellStyle name="60% - Акцент3" xfId="53542" builtinId="40" hidden="1"/>
    <cellStyle name="60% - Акцент3" xfId="53585" builtinId="40" hidden="1"/>
    <cellStyle name="60% - Акцент3" xfId="53631" builtinId="40" hidden="1"/>
    <cellStyle name="60% - Акцент3" xfId="53724" builtinId="40" hidden="1"/>
    <cellStyle name="60% - Акцент3" xfId="53767" builtinId="40" hidden="1"/>
    <cellStyle name="60% - Акцент3" xfId="53682" builtinId="40" hidden="1"/>
    <cellStyle name="60% - Акцент3" xfId="53802" builtinId="40" hidden="1"/>
    <cellStyle name="60% - Акцент3" xfId="53845" builtinId="40" hidden="1"/>
    <cellStyle name="60% - Акцент3" xfId="53555" builtinId="40" hidden="1"/>
    <cellStyle name="60% - Акцент3" xfId="53949" builtinId="40" hidden="1"/>
    <cellStyle name="60% - Акцент3" xfId="53992" builtinId="40" hidden="1"/>
    <cellStyle name="60% - Акцент3" xfId="53907" builtinId="40" hidden="1"/>
    <cellStyle name="60% - Акцент3" xfId="54027" builtinId="40" hidden="1"/>
    <cellStyle name="60% - Акцент3" xfId="54070" builtinId="40" hidden="1"/>
    <cellStyle name="60% - Акцент3" xfId="53815" builtinId="40" hidden="1"/>
    <cellStyle name="60% - Акцент3" xfId="54174" builtinId="40" hidden="1"/>
    <cellStyle name="60% - Акцент3" xfId="54217" builtinId="40" hidden="1"/>
    <cellStyle name="60% - Акцент3" xfId="54132" builtinId="40" hidden="1"/>
    <cellStyle name="60% - Акцент3" xfId="54252" builtinId="40" hidden="1"/>
    <cellStyle name="60% - Акцент3" xfId="54295" builtinId="40" hidden="1"/>
    <cellStyle name="60% - Акцент3" xfId="54040" builtinId="40" hidden="1"/>
    <cellStyle name="60% - Акцент3" xfId="54393" builtinId="40" hidden="1"/>
    <cellStyle name="60% - Акцент3" xfId="54436" builtinId="40" hidden="1"/>
    <cellStyle name="60% - Акцент3" xfId="54352" builtinId="40" hidden="1"/>
    <cellStyle name="60% - Акцент3" xfId="54471" builtinId="40" hidden="1"/>
    <cellStyle name="60% - Акцент3" xfId="54513" builtinId="40" hidden="1"/>
    <cellStyle name="60% - Акцент3" xfId="54265" builtinId="40" hidden="1"/>
    <cellStyle name="60% - Акцент3" xfId="54610" builtinId="40" hidden="1"/>
    <cellStyle name="60% - Акцент3" xfId="54653" builtinId="40" hidden="1"/>
    <cellStyle name="60% - Акцент3" xfId="54569" builtinId="40" hidden="1"/>
    <cellStyle name="60% - Акцент3" xfId="54688" builtinId="40" hidden="1"/>
    <cellStyle name="60% - Акцент3" xfId="54730" builtinId="40" hidden="1"/>
    <cellStyle name="60% — акцент3 2" xfId="164"/>
    <cellStyle name="60% - Акцент4" xfId="88" builtinId="44" hidden="1"/>
    <cellStyle name="60% - Акцент4" xfId="20661" builtinId="44" hidden="1"/>
    <cellStyle name="60% - Акцент4" xfId="20762" builtinId="44" hidden="1"/>
    <cellStyle name="60% - Акцент4" xfId="20805" builtinId="44" hidden="1"/>
    <cellStyle name="60% - Акцент4" xfId="20715" builtinId="44" hidden="1"/>
    <cellStyle name="60% - Акцент4" xfId="20840" builtinId="44" hidden="1"/>
    <cellStyle name="60% - Акцент4" xfId="20884" builtinId="44" hidden="1"/>
    <cellStyle name="60% - Акцент4" xfId="24808" builtinId="44" hidden="1"/>
    <cellStyle name="60% - Акцент4" xfId="24901" builtinId="44" hidden="1"/>
    <cellStyle name="60% - Акцент4" xfId="24944" builtinId="44" hidden="1"/>
    <cellStyle name="60% - Акцент4" xfId="24859" builtinId="44" hidden="1"/>
    <cellStyle name="60% - Акцент4" xfId="24979" builtinId="44" hidden="1"/>
    <cellStyle name="60% - Акцент4" xfId="25022" builtinId="44" hidden="1"/>
    <cellStyle name="60% - Акцент4" xfId="25068" builtinId="44" hidden="1"/>
    <cellStyle name="60% - Акцент4" xfId="25161" builtinId="44" hidden="1"/>
    <cellStyle name="60% - Акцент4" xfId="25204" builtinId="44" hidden="1"/>
    <cellStyle name="60% - Акцент4" xfId="25119" builtinId="44" hidden="1"/>
    <cellStyle name="60% - Акцент4" xfId="25239" builtinId="44" hidden="1"/>
    <cellStyle name="60% - Акцент4" xfId="25282" builtinId="44" hidden="1"/>
    <cellStyle name="60% - Акцент4" xfId="25293" builtinId="44" hidden="1"/>
    <cellStyle name="60% - Акцент4" xfId="25386" builtinId="44" hidden="1"/>
    <cellStyle name="60% - Акцент4" xfId="25429" builtinId="44" hidden="1"/>
    <cellStyle name="60% - Акцент4" xfId="25344" builtinId="44" hidden="1"/>
    <cellStyle name="60% - Акцент4" xfId="25464" builtinId="44" hidden="1"/>
    <cellStyle name="60% - Акцент4" xfId="25507" builtinId="44" hidden="1"/>
    <cellStyle name="60% - Акцент4" xfId="25518" builtinId="44" hidden="1"/>
    <cellStyle name="60% - Акцент4" xfId="25611" builtinId="44" hidden="1"/>
    <cellStyle name="60% - Акцент4" xfId="25654" builtinId="44" hidden="1"/>
    <cellStyle name="60% - Акцент4" xfId="25569" builtinId="44" hidden="1"/>
    <cellStyle name="60% - Акцент4" xfId="25689" builtinId="44" hidden="1"/>
    <cellStyle name="60% - Акцент4" xfId="25732" builtinId="44" hidden="1"/>
    <cellStyle name="60% - Акцент4" xfId="25743" builtinId="44" hidden="1"/>
    <cellStyle name="60% - Акцент4" xfId="25830" builtinId="44" hidden="1"/>
    <cellStyle name="60% - Акцент4" xfId="25873" builtinId="44" hidden="1"/>
    <cellStyle name="60% - Акцент4" xfId="25789" builtinId="44" hidden="1"/>
    <cellStyle name="60% - Акцент4" xfId="25908" builtinId="44" hidden="1"/>
    <cellStyle name="60% - Акцент4" xfId="25950" builtinId="44" hidden="1"/>
    <cellStyle name="60% - Акцент4" xfId="25960" builtinId="44" hidden="1"/>
    <cellStyle name="60% - Акцент4" xfId="26047" builtinId="44" hidden="1"/>
    <cellStyle name="60% - Акцент4" xfId="26090" builtinId="44" hidden="1"/>
    <cellStyle name="60% - Акцент4" xfId="26006" builtinId="44" hidden="1"/>
    <cellStyle name="60% - Акцент4" xfId="26125" builtinId="44" hidden="1"/>
    <cellStyle name="60% - Акцент4" xfId="26167" builtinId="44" hidden="1"/>
    <cellStyle name="60% - Акцент4" xfId="31082" builtinId="44" hidden="1"/>
    <cellStyle name="60% - Акцент4" xfId="49245" builtinId="44" hidden="1"/>
    <cellStyle name="60% - Акцент4" xfId="49333" builtinId="44" hidden="1"/>
    <cellStyle name="60% - Акцент4" xfId="49376" builtinId="44" hidden="1"/>
    <cellStyle name="60% - Акцент4" xfId="49291" builtinId="44" hidden="1"/>
    <cellStyle name="60% - Акцент4" xfId="49411" builtinId="44" hidden="1"/>
    <cellStyle name="60% - Акцент4" xfId="49453" builtinId="44" hidden="1"/>
    <cellStyle name="60% - Акцент4" xfId="53375" builtinId="44" hidden="1"/>
    <cellStyle name="60% - Акцент4" xfId="53468" builtinId="44" hidden="1"/>
    <cellStyle name="60% - Акцент4" xfId="53511" builtinId="44" hidden="1"/>
    <cellStyle name="60% - Акцент4" xfId="53426" builtinId="44" hidden="1"/>
    <cellStyle name="60% - Акцент4" xfId="53546" builtinId="44" hidden="1"/>
    <cellStyle name="60% - Акцент4" xfId="53589" builtinId="44" hidden="1"/>
    <cellStyle name="60% - Акцент4" xfId="53635" builtinId="44" hidden="1"/>
    <cellStyle name="60% - Акцент4" xfId="53728" builtinId="44" hidden="1"/>
    <cellStyle name="60% - Акцент4" xfId="53771" builtinId="44" hidden="1"/>
    <cellStyle name="60% - Акцент4" xfId="53686" builtinId="44" hidden="1"/>
    <cellStyle name="60% - Акцент4" xfId="53806" builtinId="44" hidden="1"/>
    <cellStyle name="60% - Акцент4" xfId="53849" builtinId="44" hidden="1"/>
    <cellStyle name="60% - Акцент4" xfId="53860" builtinId="44" hidden="1"/>
    <cellStyle name="60% - Акцент4" xfId="53953" builtinId="44" hidden="1"/>
    <cellStyle name="60% - Акцент4" xfId="53996" builtinId="44" hidden="1"/>
    <cellStyle name="60% - Акцент4" xfId="53911" builtinId="44" hidden="1"/>
    <cellStyle name="60% - Акцент4" xfId="54031" builtinId="44" hidden="1"/>
    <cellStyle name="60% - Акцент4" xfId="54074" builtinId="44" hidden="1"/>
    <cellStyle name="60% - Акцент4" xfId="54085" builtinId="44" hidden="1"/>
    <cellStyle name="60% - Акцент4" xfId="54178" builtinId="44" hidden="1"/>
    <cellStyle name="60% - Акцент4" xfId="54221" builtinId="44" hidden="1"/>
    <cellStyle name="60% - Акцент4" xfId="54136" builtinId="44" hidden="1"/>
    <cellStyle name="60% - Акцент4" xfId="54256" builtinId="44" hidden="1"/>
    <cellStyle name="60% - Акцент4" xfId="54299" builtinId="44" hidden="1"/>
    <cellStyle name="60% - Акцент4" xfId="54310" builtinId="44" hidden="1"/>
    <cellStyle name="60% - Акцент4" xfId="54397" builtinId="44" hidden="1"/>
    <cellStyle name="60% - Акцент4" xfId="54440" builtinId="44" hidden="1"/>
    <cellStyle name="60% - Акцент4" xfId="54356" builtinId="44" hidden="1"/>
    <cellStyle name="60% - Акцент4" xfId="54475" builtinId="44" hidden="1"/>
    <cellStyle name="60% - Акцент4" xfId="54517" builtinId="44" hidden="1"/>
    <cellStyle name="60% - Акцент4" xfId="54527" builtinId="44" hidden="1"/>
    <cellStyle name="60% - Акцент4" xfId="54614" builtinId="44" hidden="1"/>
    <cellStyle name="60% - Акцент4" xfId="54657" builtinId="44" hidden="1"/>
    <cellStyle name="60% - Акцент4" xfId="54573" builtinId="44" hidden="1"/>
    <cellStyle name="60% - Акцент4" xfId="54692" builtinId="44" hidden="1"/>
    <cellStyle name="60% - Акцент4" xfId="54734" builtinId="44" hidden="1"/>
    <cellStyle name="60% — акцент4 2" xfId="165"/>
    <cellStyle name="60% - Акцент5" xfId="92" builtinId="48" hidden="1"/>
    <cellStyle name="60% - Акцент5" xfId="20665" builtinId="48" hidden="1"/>
    <cellStyle name="60% - Акцент5" xfId="20766" builtinId="48" hidden="1"/>
    <cellStyle name="60% - Акцент5" xfId="20809" builtinId="48" hidden="1"/>
    <cellStyle name="60% - Акцент5" xfId="20719" builtinId="48" hidden="1"/>
    <cellStyle name="60% - Акцент5" xfId="20844" builtinId="48" hidden="1"/>
    <cellStyle name="60% - Акцент5" xfId="20888" builtinId="48" hidden="1"/>
    <cellStyle name="60% - Акцент5" xfId="24812" builtinId="48" hidden="1"/>
    <cellStyle name="60% - Акцент5" xfId="24905" builtinId="48" hidden="1"/>
    <cellStyle name="60% - Акцент5" xfId="24948" builtinId="48" hidden="1"/>
    <cellStyle name="60% - Акцент5" xfId="24863" builtinId="48" hidden="1"/>
    <cellStyle name="60% - Акцент5" xfId="24983" builtinId="48" hidden="1"/>
    <cellStyle name="60% - Акцент5" xfId="25026" builtinId="48" hidden="1"/>
    <cellStyle name="60% - Акцент5" xfId="25072" builtinId="48" hidden="1"/>
    <cellStyle name="60% - Акцент5" xfId="25165" builtinId="48" hidden="1"/>
    <cellStyle name="60% - Акцент5" xfId="25208" builtinId="48" hidden="1"/>
    <cellStyle name="60% - Акцент5" xfId="25123" builtinId="48" hidden="1"/>
    <cellStyle name="60% - Акцент5" xfId="25243" builtinId="48" hidden="1"/>
    <cellStyle name="60% - Акцент5" xfId="25286" builtinId="48" hidden="1"/>
    <cellStyle name="60% - Акцент5" xfId="25297" builtinId="48" hidden="1"/>
    <cellStyle name="60% - Акцент5" xfId="25390" builtinId="48" hidden="1"/>
    <cellStyle name="60% - Акцент5" xfId="25433" builtinId="48" hidden="1"/>
    <cellStyle name="60% - Акцент5" xfId="25348" builtinId="48" hidden="1"/>
    <cellStyle name="60% - Акцент5" xfId="25468" builtinId="48" hidden="1"/>
    <cellStyle name="60% - Акцент5" xfId="25511" builtinId="48" hidden="1"/>
    <cellStyle name="60% - Акцент5" xfId="25522" builtinId="48" hidden="1"/>
    <cellStyle name="60% - Акцент5" xfId="25615" builtinId="48" hidden="1"/>
    <cellStyle name="60% - Акцент5" xfId="25658" builtinId="48" hidden="1"/>
    <cellStyle name="60% - Акцент5" xfId="25573" builtinId="48" hidden="1"/>
    <cellStyle name="60% - Акцент5" xfId="25693" builtinId="48" hidden="1"/>
    <cellStyle name="60% - Акцент5" xfId="25736" builtinId="48" hidden="1"/>
    <cellStyle name="60% - Акцент5" xfId="25747" builtinId="48" hidden="1"/>
    <cellStyle name="60% - Акцент5" xfId="25834" builtinId="48" hidden="1"/>
    <cellStyle name="60% - Акцент5" xfId="25877" builtinId="48" hidden="1"/>
    <cellStyle name="60% - Акцент5" xfId="25793" builtinId="48" hidden="1"/>
    <cellStyle name="60% - Акцент5" xfId="25912" builtinId="48" hidden="1"/>
    <cellStyle name="60% - Акцент5" xfId="25954" builtinId="48" hidden="1"/>
    <cellStyle name="60% - Акцент5" xfId="25964" builtinId="48" hidden="1"/>
    <cellStyle name="60% - Акцент5" xfId="26051" builtinId="48" hidden="1"/>
    <cellStyle name="60% - Акцент5" xfId="26094" builtinId="48" hidden="1"/>
    <cellStyle name="60% - Акцент5" xfId="26010" builtinId="48" hidden="1"/>
    <cellStyle name="60% - Акцент5" xfId="26129" builtinId="48" hidden="1"/>
    <cellStyle name="60% - Акцент5" xfId="26171" builtinId="48" hidden="1"/>
    <cellStyle name="60% - Акцент5" xfId="31086" builtinId="48" hidden="1"/>
    <cellStyle name="60% - Акцент5" xfId="49249" builtinId="48" hidden="1"/>
    <cellStyle name="60% - Акцент5" xfId="49337" builtinId="48" hidden="1"/>
    <cellStyle name="60% - Акцент5" xfId="49380" builtinId="48" hidden="1"/>
    <cellStyle name="60% - Акцент5" xfId="49295" builtinId="48" hidden="1"/>
    <cellStyle name="60% - Акцент5" xfId="49415" builtinId="48" hidden="1"/>
    <cellStyle name="60% - Акцент5" xfId="49457" builtinId="48" hidden="1"/>
    <cellStyle name="60% - Акцент5" xfId="53379" builtinId="48" hidden="1"/>
    <cellStyle name="60% - Акцент5" xfId="53472" builtinId="48" hidden="1"/>
    <cellStyle name="60% - Акцент5" xfId="53515" builtinId="48" hidden="1"/>
    <cellStyle name="60% - Акцент5" xfId="53430" builtinId="48" hidden="1"/>
    <cellStyle name="60% - Акцент5" xfId="53550" builtinId="48" hidden="1"/>
    <cellStyle name="60% - Акцент5" xfId="53593" builtinId="48" hidden="1"/>
    <cellStyle name="60% - Акцент5" xfId="53639" builtinId="48" hidden="1"/>
    <cellStyle name="60% - Акцент5" xfId="53732" builtinId="48" hidden="1"/>
    <cellStyle name="60% - Акцент5" xfId="53775" builtinId="48" hidden="1"/>
    <cellStyle name="60% - Акцент5" xfId="53690" builtinId="48" hidden="1"/>
    <cellStyle name="60% - Акцент5" xfId="53810" builtinId="48" hidden="1"/>
    <cellStyle name="60% - Акцент5" xfId="53853" builtinId="48" hidden="1"/>
    <cellStyle name="60% - Акцент5" xfId="53864" builtinId="48" hidden="1"/>
    <cellStyle name="60% - Акцент5" xfId="53957" builtinId="48" hidden="1"/>
    <cellStyle name="60% - Акцент5" xfId="54000" builtinId="48" hidden="1"/>
    <cellStyle name="60% - Акцент5" xfId="53915" builtinId="48" hidden="1"/>
    <cellStyle name="60% - Акцент5" xfId="54035" builtinId="48" hidden="1"/>
    <cellStyle name="60% - Акцент5" xfId="54078" builtinId="48" hidden="1"/>
    <cellStyle name="60% - Акцент5" xfId="54089" builtinId="48" hidden="1"/>
    <cellStyle name="60% - Акцент5" xfId="54182" builtinId="48" hidden="1"/>
    <cellStyle name="60% - Акцент5" xfId="54225" builtinId="48" hidden="1"/>
    <cellStyle name="60% - Акцент5" xfId="54140" builtinId="48" hidden="1"/>
    <cellStyle name="60% - Акцент5" xfId="54260" builtinId="48" hidden="1"/>
    <cellStyle name="60% - Акцент5" xfId="54303" builtinId="48" hidden="1"/>
    <cellStyle name="60% - Акцент5" xfId="54314" builtinId="48" hidden="1"/>
    <cellStyle name="60% - Акцент5" xfId="54401" builtinId="48" hidden="1"/>
    <cellStyle name="60% - Акцент5" xfId="54444" builtinId="48" hidden="1"/>
    <cellStyle name="60% - Акцент5" xfId="54360" builtinId="48" hidden="1"/>
    <cellStyle name="60% - Акцент5" xfId="54479" builtinId="48" hidden="1"/>
    <cellStyle name="60% - Акцент5" xfId="54521" builtinId="48" hidden="1"/>
    <cellStyle name="60% - Акцент5" xfId="54531" builtinId="48" hidden="1"/>
    <cellStyle name="60% - Акцент5" xfId="54618" builtinId="48" hidden="1"/>
    <cellStyle name="60% - Акцент5" xfId="54661" builtinId="48" hidden="1"/>
    <cellStyle name="60% - Акцент5" xfId="54577" builtinId="48" hidden="1"/>
    <cellStyle name="60% - Акцент5" xfId="54696" builtinId="48" hidden="1"/>
    <cellStyle name="60% - Акцент5" xfId="54738" builtinId="48" hidden="1"/>
    <cellStyle name="60% — акцент5 2" xfId="166"/>
    <cellStyle name="60% - Акцент6" xfId="96" builtinId="52" hidden="1"/>
    <cellStyle name="60% - Акцент6" xfId="20669" builtinId="52" hidden="1"/>
    <cellStyle name="60% - Акцент6" xfId="20770" builtinId="52" hidden="1"/>
    <cellStyle name="60% - Акцент6" xfId="20813" builtinId="52" hidden="1"/>
    <cellStyle name="60% - Акцент6" xfId="20723" builtinId="52" hidden="1"/>
    <cellStyle name="60% - Акцент6" xfId="20848" builtinId="52" hidden="1"/>
    <cellStyle name="60% - Акцент6" xfId="20892" builtinId="52" hidden="1"/>
    <cellStyle name="60% - Акцент6" xfId="24816" builtinId="52" hidden="1"/>
    <cellStyle name="60% - Акцент6" xfId="24909" builtinId="52" hidden="1"/>
    <cellStyle name="60% - Акцент6" xfId="24952" builtinId="52" hidden="1"/>
    <cellStyle name="60% - Акцент6" xfId="24867" builtinId="52" hidden="1"/>
    <cellStyle name="60% - Акцент6" xfId="24987" builtinId="52" hidden="1"/>
    <cellStyle name="60% - Акцент6" xfId="25030" builtinId="52" hidden="1"/>
    <cellStyle name="60% - Акцент6" xfId="25076" builtinId="52" hidden="1"/>
    <cellStyle name="60% - Акцент6" xfId="25169" builtinId="52" hidden="1"/>
    <cellStyle name="60% - Акцент6" xfId="25212" builtinId="52" hidden="1"/>
    <cellStyle name="60% - Акцент6" xfId="25127" builtinId="52" hidden="1"/>
    <cellStyle name="60% - Акцент6" xfId="25247" builtinId="52" hidden="1"/>
    <cellStyle name="60% - Акцент6" xfId="25290" builtinId="52" hidden="1"/>
    <cellStyle name="60% - Акцент6" xfId="25301" builtinId="52" hidden="1"/>
    <cellStyle name="60% - Акцент6" xfId="25394" builtinId="52" hidden="1"/>
    <cellStyle name="60% - Акцент6" xfId="25437" builtinId="52" hidden="1"/>
    <cellStyle name="60% - Акцент6" xfId="25352" builtinId="52" hidden="1"/>
    <cellStyle name="60% - Акцент6" xfId="25472" builtinId="52" hidden="1"/>
    <cellStyle name="60% - Акцент6" xfId="25515" builtinId="52" hidden="1"/>
    <cellStyle name="60% - Акцент6" xfId="25526" builtinId="52" hidden="1"/>
    <cellStyle name="60% - Акцент6" xfId="25619" builtinId="52" hidden="1"/>
    <cellStyle name="60% - Акцент6" xfId="25662" builtinId="52" hidden="1"/>
    <cellStyle name="60% - Акцент6" xfId="25577" builtinId="52" hidden="1"/>
    <cellStyle name="60% - Акцент6" xfId="25697" builtinId="52" hidden="1"/>
    <cellStyle name="60% - Акцент6" xfId="25740" builtinId="52" hidden="1"/>
    <cellStyle name="60% - Акцент6" xfId="25751" builtinId="52" hidden="1"/>
    <cellStyle name="60% - Акцент6" xfId="25838" builtinId="52" hidden="1"/>
    <cellStyle name="60% - Акцент6" xfId="25881" builtinId="52" hidden="1"/>
    <cellStyle name="60% - Акцент6" xfId="25797" builtinId="52" hidden="1"/>
    <cellStyle name="60% - Акцент6" xfId="25916" builtinId="52" hidden="1"/>
    <cellStyle name="60% - Акцент6" xfId="25958" builtinId="52" hidden="1"/>
    <cellStyle name="60% - Акцент6" xfId="25968" builtinId="52" hidden="1"/>
    <cellStyle name="60% - Акцент6" xfId="26055" builtinId="52" hidden="1"/>
    <cellStyle name="60% - Акцент6" xfId="26098" builtinId="52" hidden="1"/>
    <cellStyle name="60% - Акцент6" xfId="26014" builtinId="52" hidden="1"/>
    <cellStyle name="60% - Акцент6" xfId="26133" builtinId="52" hidden="1"/>
    <cellStyle name="60% - Акцент6" xfId="26175" builtinId="52" hidden="1"/>
    <cellStyle name="60% - Акцент6" xfId="31090" builtinId="52" hidden="1"/>
    <cellStyle name="60% - Акцент6" xfId="49253" builtinId="52" hidden="1"/>
    <cellStyle name="60% - Акцент6" xfId="49341" builtinId="52" hidden="1"/>
    <cellStyle name="60% - Акцент6" xfId="49384" builtinId="52" hidden="1"/>
    <cellStyle name="60% - Акцент6" xfId="49299" builtinId="52" hidden="1"/>
    <cellStyle name="60% - Акцент6" xfId="49419" builtinId="52" hidden="1"/>
    <cellStyle name="60% - Акцент6" xfId="49461" builtinId="52" hidden="1"/>
    <cellStyle name="60% - Акцент6" xfId="53383" builtinId="52" hidden="1"/>
    <cellStyle name="60% - Акцент6" xfId="53476" builtinId="52" hidden="1"/>
    <cellStyle name="60% - Акцент6" xfId="53519" builtinId="52" hidden="1"/>
    <cellStyle name="60% - Акцент6" xfId="53434" builtinId="52" hidden="1"/>
    <cellStyle name="60% - Акцент6" xfId="53554" builtinId="52" hidden="1"/>
    <cellStyle name="60% - Акцент6" xfId="53597" builtinId="52" hidden="1"/>
    <cellStyle name="60% - Акцент6" xfId="53643" builtinId="52" hidden="1"/>
    <cellStyle name="60% - Акцент6" xfId="53736" builtinId="52" hidden="1"/>
    <cellStyle name="60% - Акцент6" xfId="53779" builtinId="52" hidden="1"/>
    <cellStyle name="60% - Акцент6" xfId="53694" builtinId="52" hidden="1"/>
    <cellStyle name="60% - Акцент6" xfId="53814" builtinId="52" hidden="1"/>
    <cellStyle name="60% - Акцент6" xfId="53857" builtinId="52" hidden="1"/>
    <cellStyle name="60% - Акцент6" xfId="53868" builtinId="52" hidden="1"/>
    <cellStyle name="60% - Акцент6" xfId="53961" builtinId="52" hidden="1"/>
    <cellStyle name="60% - Акцент6" xfId="54004" builtinId="52" hidden="1"/>
    <cellStyle name="60% - Акцент6" xfId="53919" builtinId="52" hidden="1"/>
    <cellStyle name="60% - Акцент6" xfId="54039" builtinId="52" hidden="1"/>
    <cellStyle name="60% - Акцент6" xfId="54082" builtinId="52" hidden="1"/>
    <cellStyle name="60% - Акцент6" xfId="54093" builtinId="52" hidden="1"/>
    <cellStyle name="60% - Акцент6" xfId="54186" builtinId="52" hidden="1"/>
    <cellStyle name="60% - Акцент6" xfId="54229" builtinId="52" hidden="1"/>
    <cellStyle name="60% - Акцент6" xfId="54144" builtinId="52" hidden="1"/>
    <cellStyle name="60% - Акцент6" xfId="54264" builtinId="52" hidden="1"/>
    <cellStyle name="60% - Акцент6" xfId="54307" builtinId="52" hidden="1"/>
    <cellStyle name="60% - Акцент6" xfId="54318" builtinId="52" hidden="1"/>
    <cellStyle name="60% - Акцент6" xfId="54405" builtinId="52" hidden="1"/>
    <cellStyle name="60% - Акцент6" xfId="54448" builtinId="52" hidden="1"/>
    <cellStyle name="60% - Акцент6" xfId="54364" builtinId="52" hidden="1"/>
    <cellStyle name="60% - Акцент6" xfId="54483" builtinId="52" hidden="1"/>
    <cellStyle name="60% - Акцент6" xfId="54525" builtinId="52" hidden="1"/>
    <cellStyle name="60% - Акцент6" xfId="54535" builtinId="52" hidden="1"/>
    <cellStyle name="60% - Акцент6" xfId="54622" builtinId="52" hidden="1"/>
    <cellStyle name="60% - Акцент6" xfId="54665" builtinId="52" hidden="1"/>
    <cellStyle name="60% - Акцент6" xfId="54581" builtinId="52" hidden="1"/>
    <cellStyle name="60% - Акцент6" xfId="54700" builtinId="52" hidden="1"/>
    <cellStyle name="60% -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1" t="str">
        <f>"Код шаблона: " &amp; GetCode()</f>
        <v>Код шаблона: 46EP.STX</v>
      </c>
      <c r="C2" s="281"/>
      <c r="D2" s="281"/>
      <c r="E2" s="281"/>
      <c r="F2" s="281"/>
      <c r="G2" s="28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2" t="str">
        <f>"Версия " &amp; GetVersion()</f>
        <v>Версия 1.0</v>
      </c>
      <c r="C3" s="282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3" t="s">
        <v>431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5" t="s">
        <v>252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137"/>
      <c r="Z7" s="134"/>
    </row>
    <row r="8" spans="1:29" ht="15" hidden="1" customHeight="1">
      <c r="A8" s="38"/>
      <c r="B8" s="134"/>
      <c r="C8" s="135"/>
      <c r="D8" s="136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37"/>
      <c r="Z8" s="134"/>
    </row>
    <row r="9" spans="1:29" ht="15" hidden="1" customHeight="1">
      <c r="A9" s="38"/>
      <c r="B9" s="134"/>
      <c r="C9" s="135"/>
      <c r="D9" s="136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37"/>
      <c r="Z9" s="134"/>
    </row>
    <row r="10" spans="1:29" ht="10.5" hidden="1" customHeight="1">
      <c r="A10" s="38"/>
      <c r="B10" s="134"/>
      <c r="C10" s="135"/>
      <c r="D10" s="136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137"/>
      <c r="Z10" s="134"/>
    </row>
    <row r="11" spans="1:29" ht="27" hidden="1" customHeight="1">
      <c r="A11" s="38"/>
      <c r="B11" s="134"/>
      <c r="C11" s="135"/>
      <c r="D11" s="136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37"/>
      <c r="Z11" s="134"/>
    </row>
    <row r="12" spans="1:29" ht="12" hidden="1" customHeight="1">
      <c r="A12" s="38"/>
      <c r="B12" s="134"/>
      <c r="C12" s="135"/>
      <c r="D12" s="136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37"/>
      <c r="Z12" s="134"/>
    </row>
    <row r="13" spans="1:29" ht="38.25" hidden="1" customHeight="1">
      <c r="A13" s="38"/>
      <c r="B13" s="134"/>
      <c r="C13" s="135"/>
      <c r="D13" s="13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38"/>
      <c r="Z13" s="134"/>
    </row>
    <row r="14" spans="1:29" ht="15" hidden="1" customHeight="1">
      <c r="A14" s="38"/>
      <c r="B14" s="134"/>
      <c r="C14" s="135"/>
      <c r="D14" s="136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37"/>
      <c r="Z14" s="134"/>
    </row>
    <row r="15" spans="1:29" ht="15" hidden="1">
      <c r="A15" s="38"/>
      <c r="B15" s="134"/>
      <c r="C15" s="135"/>
      <c r="D15" s="136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137"/>
      <c r="Z15" s="134"/>
    </row>
    <row r="16" spans="1:29" ht="15" hidden="1">
      <c r="A16" s="38"/>
      <c r="B16" s="134"/>
      <c r="C16" s="135"/>
      <c r="D16" s="136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137"/>
      <c r="Z16" s="134"/>
    </row>
    <row r="17" spans="1:26" ht="15" hidden="1" customHeight="1">
      <c r="A17" s="38"/>
      <c r="B17" s="134"/>
      <c r="C17" s="135"/>
      <c r="D17" s="136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137"/>
      <c r="Z17" s="134"/>
    </row>
    <row r="18" spans="1:26" ht="15" hidden="1">
      <c r="A18" s="38"/>
      <c r="B18" s="134"/>
      <c r="C18" s="135"/>
      <c r="D18" s="136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37"/>
      <c r="Z18" s="134"/>
    </row>
    <row r="19" spans="1:26" ht="59.25" hidden="1" customHeight="1">
      <c r="A19" s="38"/>
      <c r="B19" s="134"/>
      <c r="C19" s="135"/>
      <c r="D19" s="139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7" t="s">
        <v>167</v>
      </c>
      <c r="G21" s="288"/>
      <c r="H21" s="288"/>
      <c r="I21" s="288"/>
      <c r="J21" s="288"/>
      <c r="K21" s="288"/>
      <c r="L21" s="288"/>
      <c r="M21" s="288"/>
      <c r="N21" s="39"/>
      <c r="O21" s="141" t="s">
        <v>166</v>
      </c>
      <c r="P21" s="289" t="s">
        <v>180</v>
      </c>
      <c r="Q21" s="290"/>
      <c r="R21" s="290"/>
      <c r="S21" s="290"/>
      <c r="T21" s="290"/>
      <c r="U21" s="290"/>
      <c r="V21" s="290"/>
      <c r="W21" s="290"/>
      <c r="X21" s="290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7" t="s">
        <v>168</v>
      </c>
      <c r="G22" s="288"/>
      <c r="H22" s="288"/>
      <c r="I22" s="288"/>
      <c r="J22" s="288"/>
      <c r="K22" s="288"/>
      <c r="L22" s="288"/>
      <c r="M22" s="288"/>
      <c r="N22" s="39"/>
      <c r="O22" s="142" t="s">
        <v>166</v>
      </c>
      <c r="P22" s="289" t="s">
        <v>169</v>
      </c>
      <c r="Q22" s="290"/>
      <c r="R22" s="290"/>
      <c r="S22" s="290"/>
      <c r="T22" s="290"/>
      <c r="U22" s="290"/>
      <c r="V22" s="290"/>
      <c r="W22" s="290"/>
      <c r="X22" s="290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2" t="s">
        <v>429</v>
      </c>
      <c r="G23" s="293"/>
      <c r="H23" s="293"/>
      <c r="I23" s="293"/>
      <c r="J23" s="293"/>
      <c r="K23" s="293"/>
      <c r="L23" s="293"/>
      <c r="M23" s="293"/>
      <c r="N23" s="293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1" t="s">
        <v>253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137"/>
      <c r="Z35" s="134"/>
    </row>
    <row r="36" spans="1:26" ht="38.25" hidden="1" customHeight="1">
      <c r="A36" s="38"/>
      <c r="B36" s="134"/>
      <c r="C36" s="135"/>
      <c r="D36" s="136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137"/>
      <c r="Z36" s="134"/>
    </row>
    <row r="37" spans="1:26" ht="9.75" hidden="1" customHeight="1">
      <c r="A37" s="38"/>
      <c r="B37" s="134"/>
      <c r="C37" s="135"/>
      <c r="D37" s="136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137"/>
      <c r="Z37" s="134"/>
    </row>
    <row r="38" spans="1:26" ht="51" hidden="1" customHeight="1">
      <c r="A38" s="38"/>
      <c r="B38" s="134"/>
      <c r="C38" s="135"/>
      <c r="D38" s="136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137"/>
      <c r="Z38" s="134"/>
    </row>
    <row r="39" spans="1:26" ht="15" hidden="1" customHeight="1">
      <c r="A39" s="38"/>
      <c r="B39" s="134"/>
      <c r="C39" s="135"/>
      <c r="D39" s="136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137"/>
      <c r="Z39" s="134"/>
    </row>
    <row r="40" spans="1:26" ht="12" hidden="1" customHeight="1">
      <c r="A40" s="38"/>
      <c r="B40" s="134"/>
      <c r="C40" s="135"/>
      <c r="D40" s="136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6" t="s">
        <v>170</v>
      </c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137"/>
      <c r="Z46" s="134"/>
    </row>
    <row r="47" spans="1:26" ht="37.5" hidden="1" customHeight="1">
      <c r="A47" s="38"/>
      <c r="B47" s="134"/>
      <c r="C47" s="135"/>
      <c r="D47" s="13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7"/>
      <c r="Z47" s="134"/>
    </row>
    <row r="48" spans="1:26" ht="24" hidden="1" customHeight="1">
      <c r="A48" s="38"/>
      <c r="B48" s="134"/>
      <c r="C48" s="135"/>
      <c r="D48" s="13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137"/>
      <c r="Z48" s="134"/>
    </row>
    <row r="49" spans="1:26" ht="51" hidden="1" customHeight="1">
      <c r="A49" s="38"/>
      <c r="B49" s="134"/>
      <c r="C49" s="135"/>
      <c r="D49" s="13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137"/>
      <c r="Z49" s="134"/>
    </row>
    <row r="50" spans="1:26" ht="15" hidden="1">
      <c r="A50" s="38"/>
      <c r="B50" s="134"/>
      <c r="C50" s="135"/>
      <c r="D50" s="13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137"/>
      <c r="Z50" s="134"/>
    </row>
    <row r="51" spans="1:26" ht="15" hidden="1">
      <c r="A51" s="38"/>
      <c r="B51" s="134"/>
      <c r="C51" s="135"/>
      <c r="D51" s="13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137"/>
      <c r="Z51" s="134"/>
    </row>
    <row r="52" spans="1:26" ht="15" hidden="1">
      <c r="A52" s="38"/>
      <c r="B52" s="134"/>
      <c r="C52" s="135"/>
      <c r="D52" s="13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137"/>
      <c r="Z52" s="134"/>
    </row>
    <row r="53" spans="1:26" ht="15" hidden="1">
      <c r="A53" s="38"/>
      <c r="B53" s="134"/>
      <c r="C53" s="135"/>
      <c r="D53" s="13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137"/>
      <c r="Z53" s="134"/>
    </row>
    <row r="54" spans="1:26" ht="15" hidden="1">
      <c r="A54" s="38"/>
      <c r="B54" s="134"/>
      <c r="C54" s="135"/>
      <c r="D54" s="13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137"/>
      <c r="Z54" s="134"/>
    </row>
    <row r="55" spans="1:26" ht="15" hidden="1">
      <c r="A55" s="38"/>
      <c r="B55" s="134"/>
      <c r="C55" s="135"/>
      <c r="D55" s="13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137"/>
      <c r="Z55" s="134"/>
    </row>
    <row r="56" spans="1:26" ht="25.5" hidden="1" customHeight="1">
      <c r="A56" s="38"/>
      <c r="B56" s="134"/>
      <c r="C56" s="135"/>
      <c r="D56" s="139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137"/>
      <c r="Z56" s="134"/>
    </row>
    <row r="57" spans="1:26" ht="15" hidden="1">
      <c r="A57" s="38"/>
      <c r="B57" s="134"/>
      <c r="C57" s="135"/>
      <c r="D57" s="139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4" t="s">
        <v>224</v>
      </c>
      <c r="F59" s="294"/>
      <c r="G59" s="294"/>
      <c r="H59" s="294"/>
      <c r="I59" s="294"/>
      <c r="J59" s="294"/>
      <c r="K59" s="280" t="s">
        <v>221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137"/>
      <c r="Z59" s="134"/>
    </row>
    <row r="60" spans="1:26" ht="15" hidden="1" customHeight="1">
      <c r="A60" s="38"/>
      <c r="B60" s="134"/>
      <c r="C60" s="135"/>
      <c r="D60" s="136"/>
      <c r="E60" s="277" t="s">
        <v>146</v>
      </c>
      <c r="F60" s="277"/>
      <c r="G60" s="277"/>
      <c r="H60" s="277"/>
      <c r="I60" s="277"/>
      <c r="J60" s="277"/>
      <c r="K60" s="280" t="s">
        <v>223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5" t="s">
        <v>154</v>
      </c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137"/>
      <c r="Z71" s="134"/>
    </row>
    <row r="72" spans="1:26" ht="7.5" customHeight="1">
      <c r="A72" s="38"/>
      <c r="B72" s="134"/>
      <c r="C72" s="135"/>
      <c r="D72" s="136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137"/>
      <c r="Z72" s="134"/>
    </row>
    <row r="73" spans="1:26" ht="15">
      <c r="A73" s="38"/>
      <c r="B73" s="134"/>
      <c r="C73" s="135"/>
      <c r="D73" s="136"/>
      <c r="E73" s="296" t="s">
        <v>255</v>
      </c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137"/>
      <c r="Z73" s="134"/>
    </row>
    <row r="74" spans="1:26" ht="15">
      <c r="A74" s="38"/>
      <c r="B74" s="134"/>
      <c r="C74" s="135"/>
      <c r="D74" s="13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137"/>
      <c r="Z74" s="134"/>
    </row>
    <row r="75" spans="1:26" ht="4.5" customHeight="1">
      <c r="A75" s="38"/>
      <c r="B75" s="134"/>
      <c r="C75" s="135"/>
      <c r="D75" s="13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98" t="s">
        <v>257</v>
      </c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98" t="s">
        <v>259</v>
      </c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137"/>
      <c r="Z80" s="134"/>
    </row>
    <row r="81" spans="1:26" ht="15">
      <c r="A81" s="38"/>
      <c r="B81" s="134"/>
      <c r="C81" s="135"/>
      <c r="D81" s="136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137"/>
      <c r="Z81" s="134"/>
    </row>
    <row r="82" spans="1:26" ht="15">
      <c r="A82" s="38"/>
      <c r="B82" s="134"/>
      <c r="C82" s="135"/>
      <c r="D82" s="136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137"/>
      <c r="Z82" s="134"/>
    </row>
    <row r="83" spans="1:26" ht="15">
      <c r="A83" s="38"/>
      <c r="B83" s="134"/>
      <c r="C83" s="135"/>
      <c r="D83" s="136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2"/>
      <c r="F86" s="272"/>
      <c r="G86" s="272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7" t="s">
        <v>222</v>
      </c>
      <c r="F87" s="277"/>
      <c r="G87" s="277"/>
      <c r="H87" s="277"/>
      <c r="I87" s="277"/>
      <c r="J87" s="277"/>
      <c r="K87" s="280" t="s">
        <v>230</v>
      </c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37"/>
      <c r="Z87" s="134"/>
    </row>
    <row r="88" spans="1:26" ht="15" hidden="1" customHeight="1">
      <c r="A88" s="38"/>
      <c r="B88" s="134"/>
      <c r="C88" s="135"/>
      <c r="D88" s="136"/>
      <c r="E88" s="274"/>
      <c r="F88" s="274"/>
      <c r="G88" s="274"/>
      <c r="H88" s="274"/>
      <c r="I88" s="274"/>
      <c r="J88" s="274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137"/>
      <c r="Z88" s="134"/>
    </row>
    <row r="89" spans="1:26" ht="15" hidden="1" customHeight="1">
      <c r="A89" s="38"/>
      <c r="B89" s="134"/>
      <c r="C89" s="135"/>
      <c r="D89" s="136"/>
      <c r="E89" s="297" t="s">
        <v>231</v>
      </c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137"/>
      <c r="Z89" s="134"/>
    </row>
    <row r="90" spans="1:26" ht="15" hidden="1">
      <c r="A90" s="38"/>
      <c r="B90" s="134"/>
      <c r="C90" s="135"/>
      <c r="D90" s="136"/>
      <c r="E90" s="277" t="s">
        <v>232</v>
      </c>
      <c r="F90" s="277"/>
      <c r="G90" s="277"/>
      <c r="H90" s="277"/>
      <c r="I90" s="277"/>
      <c r="J90" s="277"/>
      <c r="K90" s="278" t="s">
        <v>238</v>
      </c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137"/>
      <c r="Z90" s="134"/>
    </row>
    <row r="91" spans="1:26" ht="15" hidden="1">
      <c r="A91" s="38"/>
      <c r="B91" s="134"/>
      <c r="C91" s="135"/>
      <c r="D91" s="136"/>
      <c r="E91" s="277" t="s">
        <v>233</v>
      </c>
      <c r="F91" s="277"/>
      <c r="G91" s="277"/>
      <c r="H91" s="277"/>
      <c r="I91" s="277"/>
      <c r="J91" s="277"/>
      <c r="K91" s="279" t="s">
        <v>239</v>
      </c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7" t="s">
        <v>232</v>
      </c>
      <c r="F93" s="277"/>
      <c r="G93" s="277"/>
      <c r="H93" s="277"/>
      <c r="I93" s="277"/>
      <c r="J93" s="277"/>
      <c r="K93" s="278" t="s">
        <v>415</v>
      </c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137"/>
      <c r="Z93" s="134"/>
    </row>
    <row r="94" spans="1:26" ht="15" hidden="1">
      <c r="A94" s="38"/>
      <c r="B94" s="134"/>
      <c r="C94" s="135"/>
      <c r="D94" s="136"/>
      <c r="E94" s="277" t="s">
        <v>233</v>
      </c>
      <c r="F94" s="277"/>
      <c r="G94" s="277"/>
      <c r="H94" s="277"/>
      <c r="I94" s="277"/>
      <c r="J94" s="277"/>
      <c r="K94" s="279" t="s">
        <v>416</v>
      </c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6" t="s">
        <v>171</v>
      </c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1" t="s">
        <v>172</v>
      </c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1" t="s">
        <v>174</v>
      </c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 leftLabels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1943</v>
      </c>
      <c r="Q4" s="1" t="s">
        <v>1560</v>
      </c>
      <c r="R4" s="1" t="s">
        <v>1561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1925</v>
      </c>
      <c r="I5" s="1" t="s">
        <v>1926</v>
      </c>
      <c r="J5" s="1" t="s">
        <v>1927</v>
      </c>
      <c r="K5" s="1" t="s">
        <v>1944</v>
      </c>
      <c r="Q5" s="1" t="s">
        <v>1567</v>
      </c>
      <c r="R5" s="1" t="s">
        <v>1568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1639</v>
      </c>
      <c r="I10" s="1" t="s">
        <v>2013</v>
      </c>
      <c r="J10" s="1" t="s">
        <v>1640</v>
      </c>
      <c r="K10" s="1" t="s">
        <v>1641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2000</v>
      </c>
      <c r="I11" s="1" t="s">
        <v>2001</v>
      </c>
      <c r="J11" s="1" t="s">
        <v>2002</v>
      </c>
      <c r="K11" s="1" t="s">
        <v>1565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1597</v>
      </c>
      <c r="I12" s="1" t="s">
        <v>1598</v>
      </c>
      <c r="J12" s="1" t="s">
        <v>1599</v>
      </c>
      <c r="K12" s="1" t="s">
        <v>1600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1601</v>
      </c>
      <c r="I13" s="1" t="s">
        <v>1602</v>
      </c>
      <c r="J13" s="1" t="s">
        <v>1603</v>
      </c>
      <c r="K13" s="1" t="s">
        <v>2015</v>
      </c>
      <c r="L13" s="1" t="s">
        <v>1604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1605</v>
      </c>
      <c r="I14" s="1" t="s">
        <v>1606</v>
      </c>
      <c r="J14" s="1" t="s">
        <v>1607</v>
      </c>
      <c r="K14" s="1" t="s">
        <v>1608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1611</v>
      </c>
      <c r="I15" s="1" t="s">
        <v>1612</v>
      </c>
      <c r="J15" s="1" t="s">
        <v>1613</v>
      </c>
      <c r="K15" s="1" t="s">
        <v>1614</v>
      </c>
      <c r="L15" s="1" t="s">
        <v>1615</v>
      </c>
      <c r="Q15" s="1" t="s">
        <v>1560</v>
      </c>
      <c r="R15" s="1" t="s">
        <v>1561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1616</v>
      </c>
      <c r="I16" s="1" t="s">
        <v>1617</v>
      </c>
      <c r="J16" s="1" t="s">
        <v>1618</v>
      </c>
      <c r="K16" s="1" t="s">
        <v>1619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1620</v>
      </c>
      <c r="I17" s="1" t="s">
        <v>1621</v>
      </c>
      <c r="J17" s="1" t="s">
        <v>1622</v>
      </c>
      <c r="K17" s="1" t="s">
        <v>1623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1624</v>
      </c>
      <c r="I18" s="1" t="s">
        <v>1625</v>
      </c>
      <c r="J18" s="1" t="s">
        <v>1626</v>
      </c>
      <c r="K18" s="1" t="s">
        <v>1582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1627</v>
      </c>
      <c r="I19" s="1" t="s">
        <v>1628</v>
      </c>
      <c r="J19" s="1" t="s">
        <v>1629</v>
      </c>
      <c r="K19" s="1" t="s">
        <v>1630</v>
      </c>
      <c r="Q19" s="1" t="s">
        <v>1567</v>
      </c>
      <c r="R19" s="1" t="s">
        <v>1568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1631</v>
      </c>
      <c r="I20" s="1" t="s">
        <v>1632</v>
      </c>
      <c r="J20" s="1" t="s">
        <v>1633</v>
      </c>
      <c r="K20" s="1" t="s">
        <v>1634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1635</v>
      </c>
      <c r="I21" s="1" t="s">
        <v>1636</v>
      </c>
      <c r="J21" s="1" t="s">
        <v>1637</v>
      </c>
      <c r="K21" s="1" t="s">
        <v>1638</v>
      </c>
      <c r="Q21" s="1" t="s">
        <v>1560</v>
      </c>
      <c r="R21" s="1" t="s">
        <v>1561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1642</v>
      </c>
      <c r="I22" s="1" t="s">
        <v>1643</v>
      </c>
      <c r="J22" s="1" t="s">
        <v>1644</v>
      </c>
      <c r="K22" s="1" t="s">
        <v>1645</v>
      </c>
      <c r="Q22" s="1" t="s">
        <v>1646</v>
      </c>
      <c r="R22" s="1" t="s">
        <v>1647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1648</v>
      </c>
      <c r="I23" s="1" t="s">
        <v>1649</v>
      </c>
      <c r="J23" s="1" t="s">
        <v>1650</v>
      </c>
      <c r="K23" s="1" t="s">
        <v>1651</v>
      </c>
      <c r="Q23" s="1" t="s">
        <v>1567</v>
      </c>
      <c r="R23" s="1" t="s">
        <v>1568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1652</v>
      </c>
      <c r="I24" s="1" t="s">
        <v>1653</v>
      </c>
      <c r="J24" s="1" t="s">
        <v>1654</v>
      </c>
      <c r="K24" s="1" t="s">
        <v>1655</v>
      </c>
      <c r="Q24" s="1" t="s">
        <v>1567</v>
      </c>
      <c r="R24" s="1" t="s">
        <v>1568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1656</v>
      </c>
      <c r="I25" s="1" t="s">
        <v>1657</v>
      </c>
      <c r="J25" s="1" t="s">
        <v>1658</v>
      </c>
      <c r="K25" s="1" t="s">
        <v>1609</v>
      </c>
      <c r="L25" s="1" t="s">
        <v>1659</v>
      </c>
      <c r="Q25" s="1" t="s">
        <v>1560</v>
      </c>
      <c r="R25" s="1" t="s">
        <v>1561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1660</v>
      </c>
      <c r="I26" s="1" t="s">
        <v>1661</v>
      </c>
      <c r="J26" s="1" t="s">
        <v>1662</v>
      </c>
      <c r="K26" s="1" t="s">
        <v>1623</v>
      </c>
      <c r="Q26" s="1" t="s">
        <v>1560</v>
      </c>
      <c r="R26" s="1" t="s">
        <v>1561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1663</v>
      </c>
      <c r="I27" s="1" t="s">
        <v>1664</v>
      </c>
      <c r="J27" s="1" t="s">
        <v>1665</v>
      </c>
      <c r="K27" s="1" t="s">
        <v>1666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1667</v>
      </c>
      <c r="I28" s="1" t="s">
        <v>1668</v>
      </c>
      <c r="J28" s="1" t="s">
        <v>1669</v>
      </c>
      <c r="K28" s="1" t="s">
        <v>1619</v>
      </c>
      <c r="L28" s="1" t="s">
        <v>1670</v>
      </c>
      <c r="Q28" s="1" t="s">
        <v>1567</v>
      </c>
      <c r="R28" s="1" t="s">
        <v>1568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1667</v>
      </c>
      <c r="I29" s="1" t="s">
        <v>1668</v>
      </c>
      <c r="J29" s="1" t="s">
        <v>1669</v>
      </c>
      <c r="K29" s="1" t="s">
        <v>1619</v>
      </c>
      <c r="L29" s="1" t="s">
        <v>1670</v>
      </c>
      <c r="Q29" s="1" t="s">
        <v>1573</v>
      </c>
      <c r="R29" s="1" t="s">
        <v>1574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1671</v>
      </c>
      <c r="R30" s="1" t="s">
        <v>1672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1951</v>
      </c>
      <c r="I31" s="1" t="s">
        <v>1952</v>
      </c>
      <c r="J31" s="1" t="s">
        <v>1953</v>
      </c>
      <c r="K31" s="1" t="s">
        <v>1804</v>
      </c>
      <c r="Q31" s="1" t="s">
        <v>1865</v>
      </c>
      <c r="R31" s="1" t="s">
        <v>1866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1674</v>
      </c>
      <c r="I32" s="1" t="s">
        <v>1675</v>
      </c>
      <c r="J32" s="1" t="s">
        <v>1676</v>
      </c>
      <c r="K32" s="1" t="s">
        <v>1677</v>
      </c>
      <c r="Q32" s="1" t="s">
        <v>1567</v>
      </c>
      <c r="R32" s="1" t="s">
        <v>1568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1678</v>
      </c>
      <c r="I33" s="1" t="s">
        <v>1679</v>
      </c>
      <c r="J33" s="1" t="s">
        <v>1680</v>
      </c>
      <c r="K33" s="1" t="s">
        <v>1681</v>
      </c>
      <c r="Q33" s="1" t="s">
        <v>1560</v>
      </c>
      <c r="R33" s="1" t="s">
        <v>1561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1682</v>
      </c>
      <c r="I34" s="1" t="s">
        <v>1683</v>
      </c>
      <c r="J34" s="1" t="s">
        <v>1684</v>
      </c>
      <c r="K34" s="1" t="s">
        <v>1681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1685</v>
      </c>
      <c r="I35" s="1" t="s">
        <v>1686</v>
      </c>
      <c r="J35" s="1" t="s">
        <v>1687</v>
      </c>
      <c r="K35" s="1" t="s">
        <v>1688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1689</v>
      </c>
      <c r="I36" s="1" t="s">
        <v>1690</v>
      </c>
      <c r="J36" s="1" t="s">
        <v>1691</v>
      </c>
      <c r="K36" s="1" t="s">
        <v>1614</v>
      </c>
      <c r="L36" s="1" t="s">
        <v>1692</v>
      </c>
      <c r="Q36" s="1" t="s">
        <v>1560</v>
      </c>
      <c r="R36" s="1" t="s">
        <v>1561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1693</v>
      </c>
      <c r="I37" s="1" t="s">
        <v>1694</v>
      </c>
      <c r="J37" s="1" t="s">
        <v>1695</v>
      </c>
      <c r="K37" s="1" t="s">
        <v>1578</v>
      </c>
      <c r="L37" s="1" t="s">
        <v>1696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1697</v>
      </c>
      <c r="I38" s="1" t="s">
        <v>1698</v>
      </c>
      <c r="J38" s="1" t="s">
        <v>1699</v>
      </c>
      <c r="K38" s="1" t="s">
        <v>1572</v>
      </c>
      <c r="Q38" s="1" t="s">
        <v>1567</v>
      </c>
      <c r="R38" s="1" t="s">
        <v>1568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1700</v>
      </c>
      <c r="I39" s="1" t="s">
        <v>1701</v>
      </c>
      <c r="J39" s="1" t="s">
        <v>1702</v>
      </c>
      <c r="K39" s="1" t="s">
        <v>1614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2003</v>
      </c>
      <c r="I40" s="1" t="s">
        <v>2004</v>
      </c>
      <c r="J40" s="1" t="s">
        <v>2005</v>
      </c>
      <c r="K40" s="1" t="s">
        <v>2006</v>
      </c>
      <c r="L40" s="1" t="s">
        <v>2007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1703</v>
      </c>
      <c r="I41" s="1" t="s">
        <v>1704</v>
      </c>
      <c r="J41" s="1" t="s">
        <v>1705</v>
      </c>
      <c r="K41" s="1" t="s">
        <v>1706</v>
      </c>
      <c r="L41" s="1" t="s">
        <v>1707</v>
      </c>
      <c r="Q41" s="1" t="s">
        <v>1567</v>
      </c>
      <c r="R41" s="1" t="s">
        <v>1568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1976</v>
      </c>
      <c r="I42" s="1" t="s">
        <v>1977</v>
      </c>
      <c r="J42" s="1" t="s">
        <v>1978</v>
      </c>
      <c r="K42" s="1" t="s">
        <v>1979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1708</v>
      </c>
      <c r="I43" s="1" t="s">
        <v>1709</v>
      </c>
      <c r="J43" s="1" t="s">
        <v>1710</v>
      </c>
      <c r="K43" s="1" t="s">
        <v>1711</v>
      </c>
      <c r="L43" s="1" t="s">
        <v>1712</v>
      </c>
      <c r="Q43" s="1" t="s">
        <v>1560</v>
      </c>
      <c r="R43" s="1" t="s">
        <v>1561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1980</v>
      </c>
      <c r="I44" s="1" t="s">
        <v>1709</v>
      </c>
      <c r="J44" s="1" t="s">
        <v>1981</v>
      </c>
      <c r="K44" s="1" t="s">
        <v>1713</v>
      </c>
      <c r="Q44" s="1" t="s">
        <v>1567</v>
      </c>
      <c r="R44" s="1" t="s">
        <v>1568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1715</v>
      </c>
      <c r="I45" s="1" t="s">
        <v>1716</v>
      </c>
      <c r="J45" s="1" t="s">
        <v>1717</v>
      </c>
      <c r="K45" s="1" t="s">
        <v>1559</v>
      </c>
      <c r="Q45" s="1" t="s">
        <v>1718</v>
      </c>
      <c r="R45" s="1" t="s">
        <v>1719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1720</v>
      </c>
      <c r="I46" s="1" t="s">
        <v>1721</v>
      </c>
      <c r="J46" s="1" t="s">
        <v>1722</v>
      </c>
      <c r="K46" s="1" t="s">
        <v>1559</v>
      </c>
      <c r="Q46" s="1" t="s">
        <v>1646</v>
      </c>
      <c r="R46" s="1" t="s">
        <v>1647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1723</v>
      </c>
      <c r="I47" s="1" t="s">
        <v>1724</v>
      </c>
      <c r="J47" s="1" t="s">
        <v>1725</v>
      </c>
      <c r="K47" s="1" t="s">
        <v>1610</v>
      </c>
      <c r="Q47" s="1" t="s">
        <v>1567</v>
      </c>
      <c r="R47" s="1" t="s">
        <v>1568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1726</v>
      </c>
      <c r="I48" s="1" t="s">
        <v>1727</v>
      </c>
      <c r="J48" s="1" t="s">
        <v>1728</v>
      </c>
      <c r="K48" s="1" t="s">
        <v>1677</v>
      </c>
      <c r="Q48" s="1" t="s">
        <v>1567</v>
      </c>
      <c r="R48" s="1" t="s">
        <v>1568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1995</v>
      </c>
      <c r="I49" s="1" t="s">
        <v>1996</v>
      </c>
      <c r="J49" s="1" t="s">
        <v>1997</v>
      </c>
      <c r="K49" s="1" t="s">
        <v>1800</v>
      </c>
      <c r="Q49" s="1" t="s">
        <v>1560</v>
      </c>
      <c r="R49" s="1" t="s">
        <v>1561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1729</v>
      </c>
      <c r="I50" s="1" t="s">
        <v>1730</v>
      </c>
      <c r="J50" s="1" t="s">
        <v>1731</v>
      </c>
      <c r="K50" s="1" t="s">
        <v>1732</v>
      </c>
      <c r="Q50" s="1" t="s">
        <v>1560</v>
      </c>
      <c r="R50" s="1" t="s">
        <v>1561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1733</v>
      </c>
      <c r="I51" s="1" t="s">
        <v>1734</v>
      </c>
      <c r="J51" s="1" t="s">
        <v>1735</v>
      </c>
      <c r="K51" s="1" t="s">
        <v>1736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1737</v>
      </c>
      <c r="I52" s="1" t="s">
        <v>1738</v>
      </c>
      <c r="J52" s="1" t="s">
        <v>1739</v>
      </c>
      <c r="K52" s="1" t="s">
        <v>1740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1741</v>
      </c>
      <c r="I53" s="1" t="s">
        <v>1742</v>
      </c>
      <c r="J53" s="1" t="s">
        <v>1743</v>
      </c>
      <c r="K53" s="1" t="s">
        <v>1623</v>
      </c>
      <c r="L53" s="1" t="s">
        <v>1744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1745</v>
      </c>
      <c r="I54" s="1" t="s">
        <v>1746</v>
      </c>
      <c r="J54" s="1" t="s">
        <v>1747</v>
      </c>
      <c r="K54" s="1" t="s">
        <v>1619</v>
      </c>
      <c r="L54" s="1" t="s">
        <v>1748</v>
      </c>
      <c r="Q54" s="1" t="s">
        <v>1560</v>
      </c>
      <c r="R54" s="1" t="s">
        <v>1561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1749</v>
      </c>
      <c r="I55" s="1" t="s">
        <v>1750</v>
      </c>
      <c r="J55" s="1" t="s">
        <v>1751</v>
      </c>
      <c r="K55" s="1" t="s">
        <v>1752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1753</v>
      </c>
      <c r="I56" s="1" t="s">
        <v>1754</v>
      </c>
      <c r="J56" s="1" t="s">
        <v>1755</v>
      </c>
      <c r="K56" s="1" t="s">
        <v>1623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1756</v>
      </c>
      <c r="I57" s="1" t="s">
        <v>1757</v>
      </c>
      <c r="J57" s="1" t="s">
        <v>1758</v>
      </c>
      <c r="K57" s="1" t="s">
        <v>1933</v>
      </c>
      <c r="Q57" s="1" t="s">
        <v>1567</v>
      </c>
      <c r="R57" s="1" t="s">
        <v>1568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1759</v>
      </c>
      <c r="I58" s="1" t="s">
        <v>1760</v>
      </c>
      <c r="J58" s="1" t="s">
        <v>1761</v>
      </c>
      <c r="K58" s="1" t="s">
        <v>1586</v>
      </c>
      <c r="L58" s="1" t="s">
        <v>1762</v>
      </c>
      <c r="Q58" s="1" t="s">
        <v>1567</v>
      </c>
      <c r="R58" s="1" t="s">
        <v>1568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1763</v>
      </c>
      <c r="I59" s="1" t="s">
        <v>1764</v>
      </c>
      <c r="J59" s="1" t="s">
        <v>1765</v>
      </c>
      <c r="K59" s="1" t="s">
        <v>1623</v>
      </c>
      <c r="L59" s="1" t="s">
        <v>1766</v>
      </c>
      <c r="Q59" s="1" t="s">
        <v>1560</v>
      </c>
      <c r="R59" s="1" t="s">
        <v>1561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1767</v>
      </c>
      <c r="I60" s="1" t="s">
        <v>1768</v>
      </c>
      <c r="J60" s="1" t="s">
        <v>1769</v>
      </c>
      <c r="K60" s="1" t="s">
        <v>1732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1770</v>
      </c>
      <c r="I61" s="1" t="s">
        <v>1771</v>
      </c>
      <c r="J61" s="1" t="s">
        <v>1772</v>
      </c>
      <c r="K61" s="1" t="s">
        <v>1582</v>
      </c>
      <c r="Q61" s="1" t="s">
        <v>1773</v>
      </c>
      <c r="R61" s="1" t="s">
        <v>1774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1775</v>
      </c>
      <c r="I62" s="1" t="s">
        <v>1776</v>
      </c>
      <c r="J62" s="1" t="s">
        <v>1777</v>
      </c>
      <c r="K62" s="1" t="s">
        <v>1582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1778</v>
      </c>
      <c r="I63" s="1" t="s">
        <v>1779</v>
      </c>
      <c r="J63" s="1" t="s">
        <v>1780</v>
      </c>
      <c r="K63" s="1" t="s">
        <v>1781</v>
      </c>
      <c r="Q63" s="1" t="s">
        <v>1567</v>
      </c>
      <c r="R63" s="1" t="s">
        <v>1568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1782</v>
      </c>
      <c r="I64" s="1" t="s">
        <v>1783</v>
      </c>
      <c r="J64" s="1" t="s">
        <v>1784</v>
      </c>
      <c r="K64" s="1" t="s">
        <v>1600</v>
      </c>
      <c r="Q64" s="1" t="s">
        <v>1567</v>
      </c>
      <c r="R64" s="1" t="s">
        <v>1568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1982</v>
      </c>
      <c r="I65" s="1" t="s">
        <v>1983</v>
      </c>
      <c r="J65" s="1" t="s">
        <v>1984</v>
      </c>
      <c r="K65" s="1" t="s">
        <v>1804</v>
      </c>
      <c r="Q65" s="1" t="s">
        <v>1573</v>
      </c>
      <c r="R65" s="1" t="s">
        <v>1574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1785</v>
      </c>
      <c r="I66" s="1" t="s">
        <v>1786</v>
      </c>
      <c r="J66" s="1" t="s">
        <v>1787</v>
      </c>
      <c r="K66" s="1" t="s">
        <v>1788</v>
      </c>
      <c r="L66" s="1" t="s">
        <v>1789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1790</v>
      </c>
      <c r="I67" s="1" t="s">
        <v>1791</v>
      </c>
      <c r="J67" s="1" t="s">
        <v>1792</v>
      </c>
      <c r="K67" s="1" t="s">
        <v>1641</v>
      </c>
      <c r="Q67" s="1" t="s">
        <v>1560</v>
      </c>
      <c r="R67" s="1" t="s">
        <v>1561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1793</v>
      </c>
      <c r="I68" s="1" t="s">
        <v>1794</v>
      </c>
      <c r="J68" s="1" t="s">
        <v>1795</v>
      </c>
      <c r="K68" s="1" t="s">
        <v>1714</v>
      </c>
      <c r="L68" s="1" t="s">
        <v>1796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1985</v>
      </c>
      <c r="I69" s="1" t="s">
        <v>1986</v>
      </c>
      <c r="J69" s="1" t="s">
        <v>1987</v>
      </c>
      <c r="K69" s="1" t="s">
        <v>1804</v>
      </c>
      <c r="Q69" s="1" t="s">
        <v>1865</v>
      </c>
      <c r="R69" s="1" t="s">
        <v>1866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1797</v>
      </c>
      <c r="I70" s="1" t="s">
        <v>1798</v>
      </c>
      <c r="J70" s="1" t="s">
        <v>1799</v>
      </c>
      <c r="K70" s="1" t="s">
        <v>1800</v>
      </c>
      <c r="Q70" s="1" t="s">
        <v>1560</v>
      </c>
      <c r="R70" s="1" t="s">
        <v>1561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1801</v>
      </c>
      <c r="I71" s="1" t="s">
        <v>1802</v>
      </c>
      <c r="J71" s="1" t="s">
        <v>1803</v>
      </c>
      <c r="K71" s="1" t="s">
        <v>1804</v>
      </c>
      <c r="Q71" s="1" t="s">
        <v>1567</v>
      </c>
      <c r="R71" s="1" t="s">
        <v>1568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1805</v>
      </c>
      <c r="I72" s="1" t="s">
        <v>1806</v>
      </c>
      <c r="J72" s="1" t="s">
        <v>1807</v>
      </c>
      <c r="K72" s="1" t="s">
        <v>1641</v>
      </c>
      <c r="Q72" s="1" t="s">
        <v>1646</v>
      </c>
      <c r="R72" s="1" t="s">
        <v>1647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1808</v>
      </c>
      <c r="I73" s="1" t="s">
        <v>1809</v>
      </c>
      <c r="J73" s="1" t="s">
        <v>1810</v>
      </c>
      <c r="K73" s="1" t="s">
        <v>1608</v>
      </c>
      <c r="L73" s="1" t="s">
        <v>1811</v>
      </c>
      <c r="Q73" s="1" t="s">
        <v>1560</v>
      </c>
      <c r="R73" s="1" t="s">
        <v>1561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1812</v>
      </c>
      <c r="I74" s="1" t="s">
        <v>1813</v>
      </c>
      <c r="J74" s="1" t="s">
        <v>1814</v>
      </c>
      <c r="K74" s="1" t="s">
        <v>1815</v>
      </c>
      <c r="L74" s="1" t="s">
        <v>1816</v>
      </c>
      <c r="Q74" s="1" t="s">
        <v>1567</v>
      </c>
      <c r="R74" s="1" t="s">
        <v>1568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1817</v>
      </c>
      <c r="I75" s="1" t="s">
        <v>1818</v>
      </c>
      <c r="J75" s="1" t="s">
        <v>1819</v>
      </c>
      <c r="K75" s="1" t="s">
        <v>1619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1820</v>
      </c>
      <c r="I76" s="1" t="s">
        <v>1821</v>
      </c>
      <c r="J76" s="1" t="s">
        <v>1822</v>
      </c>
      <c r="K76" s="1" t="s">
        <v>1823</v>
      </c>
      <c r="Q76" s="1" t="s">
        <v>1567</v>
      </c>
      <c r="R76" s="1" t="s">
        <v>1568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1824</v>
      </c>
      <c r="I77" s="1" t="s">
        <v>1825</v>
      </c>
      <c r="J77" s="1" t="s">
        <v>1826</v>
      </c>
      <c r="K77" s="1" t="s">
        <v>1572</v>
      </c>
      <c r="Q77" s="1" t="s">
        <v>1567</v>
      </c>
      <c r="R77" s="1" t="s">
        <v>1568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1960</v>
      </c>
      <c r="I78" s="1" t="s">
        <v>1961</v>
      </c>
      <c r="J78" s="1" t="s">
        <v>1962</v>
      </c>
      <c r="K78" s="1" t="s">
        <v>1963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1827</v>
      </c>
      <c r="I79" s="1" t="s">
        <v>1828</v>
      </c>
      <c r="J79" s="1" t="s">
        <v>1829</v>
      </c>
      <c r="K79" s="1" t="s">
        <v>1830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1835</v>
      </c>
      <c r="I80" s="1" t="s">
        <v>1832</v>
      </c>
      <c r="J80" s="1" t="s">
        <v>1836</v>
      </c>
      <c r="K80" s="1" t="s">
        <v>1740</v>
      </c>
      <c r="Q80" s="1" t="s">
        <v>1560</v>
      </c>
      <c r="R80" s="1" t="s">
        <v>1561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1831</v>
      </c>
      <c r="I81" s="1" t="s">
        <v>1832</v>
      </c>
      <c r="J81" s="1" t="s">
        <v>1833</v>
      </c>
      <c r="K81" s="1" t="s">
        <v>1619</v>
      </c>
      <c r="L81" s="1" t="s">
        <v>1834</v>
      </c>
      <c r="Q81" s="1" t="s">
        <v>1560</v>
      </c>
      <c r="R81" s="1" t="s">
        <v>1561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1841</v>
      </c>
      <c r="I82" s="1" t="s">
        <v>1838</v>
      </c>
      <c r="J82" s="1" t="s">
        <v>1839</v>
      </c>
      <c r="K82" s="1" t="s">
        <v>1651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1837</v>
      </c>
      <c r="I83" s="1" t="s">
        <v>1838</v>
      </c>
      <c r="J83" s="1" t="s">
        <v>1839</v>
      </c>
      <c r="K83" s="1" t="s">
        <v>1840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1842</v>
      </c>
      <c r="I84" s="1" t="s">
        <v>1843</v>
      </c>
      <c r="J84" s="1" t="s">
        <v>1844</v>
      </c>
      <c r="K84" s="1" t="s">
        <v>1845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1846</v>
      </c>
      <c r="I85" s="1" t="s">
        <v>1847</v>
      </c>
      <c r="J85" s="1" t="s">
        <v>1848</v>
      </c>
      <c r="K85" s="1" t="s">
        <v>1641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1945</v>
      </c>
      <c r="I86" s="1" t="s">
        <v>1946</v>
      </c>
      <c r="J86" s="1" t="s">
        <v>1947</v>
      </c>
      <c r="K86" s="1" t="s">
        <v>1614</v>
      </c>
      <c r="L86" s="1" t="s">
        <v>1948</v>
      </c>
      <c r="Q86" s="1" t="s">
        <v>1560</v>
      </c>
      <c r="R86" s="1" t="s">
        <v>1561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1934</v>
      </c>
      <c r="I87" s="1" t="s">
        <v>1935</v>
      </c>
      <c r="J87" s="1" t="s">
        <v>1936</v>
      </c>
      <c r="K87" s="1" t="s">
        <v>1578</v>
      </c>
      <c r="Q87" s="1" t="s">
        <v>1560</v>
      </c>
      <c r="R87" s="1" t="s">
        <v>1561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1937</v>
      </c>
      <c r="I88" s="1" t="s">
        <v>1938</v>
      </c>
      <c r="J88" s="1" t="s">
        <v>1939</v>
      </c>
      <c r="K88" s="1" t="s">
        <v>1713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1849</v>
      </c>
      <c r="I89" s="1" t="s">
        <v>1850</v>
      </c>
      <c r="J89" s="1" t="s">
        <v>1851</v>
      </c>
      <c r="K89" s="1" t="s">
        <v>1740</v>
      </c>
      <c r="L89" s="1" t="s">
        <v>1852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1988</v>
      </c>
      <c r="I90" s="1" t="s">
        <v>1989</v>
      </c>
      <c r="J90" s="1" t="s">
        <v>1990</v>
      </c>
      <c r="K90" s="1" t="s">
        <v>1991</v>
      </c>
      <c r="Q90" s="1" t="s">
        <v>1573</v>
      </c>
      <c r="R90" s="1" t="s">
        <v>1574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1853</v>
      </c>
      <c r="I91" s="1" t="s">
        <v>1854</v>
      </c>
      <c r="J91" s="1" t="s">
        <v>1855</v>
      </c>
      <c r="K91" s="1" t="s">
        <v>1856</v>
      </c>
      <c r="Q91" s="1" t="s">
        <v>1567</v>
      </c>
      <c r="R91" s="1" t="s">
        <v>1568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1857</v>
      </c>
      <c r="I92" s="1" t="s">
        <v>1858</v>
      </c>
      <c r="J92" s="1" t="s">
        <v>1859</v>
      </c>
      <c r="K92" s="1" t="s">
        <v>1804</v>
      </c>
      <c r="Q92" s="1" t="s">
        <v>1573</v>
      </c>
      <c r="R92" s="1" t="s">
        <v>1574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1860</v>
      </c>
      <c r="I93" s="1" t="s">
        <v>1861</v>
      </c>
      <c r="J93" s="1" t="s">
        <v>1862</v>
      </c>
      <c r="K93" s="1" t="s">
        <v>1863</v>
      </c>
      <c r="L93" s="1" t="s">
        <v>1864</v>
      </c>
      <c r="Q93" s="1" t="s">
        <v>1865</v>
      </c>
      <c r="R93" s="1" t="s">
        <v>1866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1907</v>
      </c>
      <c r="I94" s="1" t="s">
        <v>1992</v>
      </c>
      <c r="J94" s="1" t="s">
        <v>1908</v>
      </c>
      <c r="K94" s="1" t="s">
        <v>1909</v>
      </c>
      <c r="Q94" s="1" t="s">
        <v>1560</v>
      </c>
      <c r="R94" s="1" t="s">
        <v>1561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1867</v>
      </c>
      <c r="I95" s="1" t="s">
        <v>1868</v>
      </c>
      <c r="J95" s="1" t="s">
        <v>1869</v>
      </c>
      <c r="K95" s="1" t="s">
        <v>1623</v>
      </c>
      <c r="Q95" s="1" t="s">
        <v>1573</v>
      </c>
      <c r="R95" s="1" t="s">
        <v>1574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1870</v>
      </c>
      <c r="I96" s="1" t="s">
        <v>1871</v>
      </c>
      <c r="J96" s="1" t="s">
        <v>1872</v>
      </c>
      <c r="K96" s="1" t="s">
        <v>1873</v>
      </c>
      <c r="Q96" s="1" t="s">
        <v>1874</v>
      </c>
      <c r="R96" s="1" t="s">
        <v>1875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1876</v>
      </c>
      <c r="I97" s="1" t="s">
        <v>1877</v>
      </c>
      <c r="J97" s="1" t="s">
        <v>1878</v>
      </c>
      <c r="K97" s="1" t="s">
        <v>1586</v>
      </c>
      <c r="Q97" s="1" t="s">
        <v>1591</v>
      </c>
      <c r="R97" s="1" t="s">
        <v>1592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1879</v>
      </c>
      <c r="I98" s="1" t="s">
        <v>1880</v>
      </c>
      <c r="J98" s="1" t="s">
        <v>1637</v>
      </c>
      <c r="K98" s="1" t="s">
        <v>1881</v>
      </c>
      <c r="Q98" s="1" t="s">
        <v>1573</v>
      </c>
      <c r="R98" s="1" t="s">
        <v>1574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1882</v>
      </c>
      <c r="I99" s="1" t="s">
        <v>1883</v>
      </c>
      <c r="J99" s="1" t="s">
        <v>1673</v>
      </c>
      <c r="K99" s="1" t="s">
        <v>1949</v>
      </c>
      <c r="L99" s="1" t="s">
        <v>1884</v>
      </c>
      <c r="Q99" s="1" t="s">
        <v>1560</v>
      </c>
      <c r="R99" s="1" t="s">
        <v>1561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1885</v>
      </c>
      <c r="I100" s="1" t="s">
        <v>1886</v>
      </c>
      <c r="J100" s="1" t="s">
        <v>1887</v>
      </c>
      <c r="K100" s="1" t="s">
        <v>1888</v>
      </c>
      <c r="Q100" s="1" t="s">
        <v>1567</v>
      </c>
      <c r="R100" s="1" t="s">
        <v>1568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1889</v>
      </c>
      <c r="I101" s="1" t="s">
        <v>1890</v>
      </c>
      <c r="J101" s="1" t="s">
        <v>1891</v>
      </c>
      <c r="K101" s="1" t="s">
        <v>1888</v>
      </c>
      <c r="Q101" s="1" t="s">
        <v>1567</v>
      </c>
      <c r="R101" s="1" t="s">
        <v>1568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1892</v>
      </c>
      <c r="I102" s="1" t="s">
        <v>1893</v>
      </c>
      <c r="J102" s="1" t="s">
        <v>1673</v>
      </c>
      <c r="K102" s="1" t="s">
        <v>1894</v>
      </c>
      <c r="L102" s="1" t="s">
        <v>1895</v>
      </c>
      <c r="Q102" s="1" t="s">
        <v>1560</v>
      </c>
      <c r="R102" s="1" t="s">
        <v>1561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1896</v>
      </c>
      <c r="I103" s="1" t="s">
        <v>1897</v>
      </c>
      <c r="J103" s="1" t="s">
        <v>1589</v>
      </c>
      <c r="K103" s="1" t="s">
        <v>1898</v>
      </c>
      <c r="L103" s="1" t="s">
        <v>1899</v>
      </c>
      <c r="Q103" s="1" t="s">
        <v>1560</v>
      </c>
      <c r="R103" s="1" t="s">
        <v>1561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1900</v>
      </c>
      <c r="I104" s="1" t="s">
        <v>1901</v>
      </c>
      <c r="J104" s="1" t="s">
        <v>1902</v>
      </c>
      <c r="K104" s="1" t="s">
        <v>1903</v>
      </c>
      <c r="Q104" s="1" t="s">
        <v>1646</v>
      </c>
      <c r="R104" s="1" t="s">
        <v>1647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1904</v>
      </c>
      <c r="I105" s="1" t="s">
        <v>1905</v>
      </c>
      <c r="J105" s="1" t="s">
        <v>1862</v>
      </c>
      <c r="K105" s="1" t="s">
        <v>1906</v>
      </c>
      <c r="Q105" s="1" t="s">
        <v>1646</v>
      </c>
      <c r="R105" s="1" t="s">
        <v>1647</v>
      </c>
      <c r="S105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0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44237.503287037034</v>
      </c>
      <c r="C77" s="20" t="s">
        <v>599</v>
      </c>
      <c r="D77" s="22" t="s">
        <v>600</v>
      </c>
    </row>
    <row r="78" spans="2:4">
      <c r="B78" s="260">
        <v>44237.503298611111</v>
      </c>
      <c r="C78" s="20" t="s">
        <v>602</v>
      </c>
      <c r="D78" s="22" t="s">
        <v>600</v>
      </c>
    </row>
    <row r="79" spans="2:4">
      <c r="B79" s="260">
        <v>44259.672777777778</v>
      </c>
      <c r="C79" s="20" t="s">
        <v>599</v>
      </c>
      <c r="D79" s="22" t="s">
        <v>600</v>
      </c>
    </row>
    <row r="80" spans="2:4">
      <c r="B80" s="260">
        <v>44259.672789351855</v>
      </c>
      <c r="C80" s="20" t="s">
        <v>602</v>
      </c>
      <c r="D80" s="22" t="s">
        <v>600</v>
      </c>
    </row>
  </sheetData>
  <sheetProtection password="9154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view="pageBreakPreview" topLeftCell="D7" zoomScaleNormal="100" zoomScaleSheetLayoutView="100" workbookViewId="0">
      <selection activeCell="I20" sqref="I20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9" t="s">
        <v>192</v>
      </c>
      <c r="F8" s="299"/>
      <c r="G8" s="299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163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2011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2016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313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314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</sheetPr>
  <dimension ref="A1:BY183"/>
  <sheetViews>
    <sheetView showGridLines="0" view="pageBreakPreview" topLeftCell="C7" zoomScale="90" zoomScaleNormal="100" zoomScaleSheetLayoutView="90" workbookViewId="0">
      <pane xSplit="4" ySplit="6" topLeftCell="G122" activePane="bottomRight" state="frozen"/>
      <selection activeCell="C7" sqref="C7"/>
      <selection pane="topRight" activeCell="G7" sqref="G7"/>
      <selection pane="bottomLeft" activeCell="C13" sqref="C13"/>
      <selection pane="bottomRight" activeCell="I150" sqref="I150:K150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0" t="s">
        <v>192</v>
      </c>
      <c r="E8" s="30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1" t="s">
        <v>176</v>
      </c>
      <c r="E11" s="306" t="s">
        <v>193</v>
      </c>
      <c r="F11" s="306" t="s">
        <v>156</v>
      </c>
      <c r="G11" s="306" t="s">
        <v>194</v>
      </c>
      <c r="H11" s="306" t="s">
        <v>195</v>
      </c>
      <c r="I11" s="306"/>
      <c r="J11" s="306"/>
      <c r="K11" s="308"/>
      <c r="L11" s="73"/>
    </row>
    <row r="12" spans="1:77" ht="15" customHeight="1">
      <c r="C12" s="58"/>
      <c r="D12" s="302"/>
      <c r="E12" s="307"/>
      <c r="F12" s="307"/>
      <c r="G12" s="307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3" t="s">
        <v>265</v>
      </c>
      <c r="E14" s="304"/>
      <c r="F14" s="304"/>
      <c r="G14" s="304"/>
      <c r="H14" s="304"/>
      <c r="I14" s="304"/>
      <c r="J14" s="304"/>
      <c r="K14" s="305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32111.33</v>
      </c>
      <c r="H15" s="230">
        <f>H16+H17+H20+H23</f>
        <v>8629.58</v>
      </c>
      <c r="I15" s="230">
        <f>I16+I17+I20+I23</f>
        <v>505.18700000000001</v>
      </c>
      <c r="J15" s="230">
        <f>J16+J17+J20+J23</f>
        <v>22976.563000000002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8629.58</v>
      </c>
      <c r="H16" s="265">
        <v>8629.58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23481.750000000004</v>
      </c>
      <c r="H23" s="230">
        <f>SUM(H24:H27)</f>
        <v>0</v>
      </c>
      <c r="I23" s="230">
        <f>SUM(I24:I27)</f>
        <v>505.18700000000001</v>
      </c>
      <c r="J23" s="230">
        <f>SUM(J24:J27)</f>
        <v>22976.563000000002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11452.664000000001</v>
      </c>
      <c r="H25" s="266">
        <v>0</v>
      </c>
      <c r="I25" s="266">
        <v>505.18700000000001</v>
      </c>
      <c r="J25" s="266">
        <v>10947.477000000001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12029.085999999999</v>
      </c>
      <c r="H26" s="266">
        <v>0</v>
      </c>
      <c r="I26" s="266">
        <v>0</v>
      </c>
      <c r="J26" s="266">
        <v>12029.085999999999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13376.714</v>
      </c>
      <c r="H28" s="230">
        <f>H30+H31+H32</f>
        <v>0</v>
      </c>
      <c r="I28" s="230">
        <f>I29+I31+I32</f>
        <v>0</v>
      </c>
      <c r="J28" s="230">
        <f>J29+J30+J32</f>
        <v>8629.58</v>
      </c>
      <c r="K28" s="230">
        <f>K29+K30+K31</f>
        <v>4747.134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8629.58</v>
      </c>
      <c r="H29" s="205"/>
      <c r="I29" s="265">
        <v>0</v>
      </c>
      <c r="J29" s="265">
        <v>8629.58</v>
      </c>
      <c r="K29" s="265">
        <v>0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505.18700000000001</v>
      </c>
      <c r="H30" s="231">
        <v>0</v>
      </c>
      <c r="I30" s="205"/>
      <c r="J30" s="231">
        <v>0</v>
      </c>
      <c r="K30" s="265">
        <v>505.18700000000001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4241.9470000000001</v>
      </c>
      <c r="H31" s="231">
        <v>0</v>
      </c>
      <c r="I31" s="231">
        <v>0</v>
      </c>
      <c r="J31" s="205"/>
      <c r="K31" s="265">
        <v>4241.9470000000001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30120.084999999999</v>
      </c>
      <c r="H34" s="230">
        <f>H35+H37+H40+H43</f>
        <v>0</v>
      </c>
      <c r="I34" s="230">
        <f>I35+I37+I40+I43</f>
        <v>0</v>
      </c>
      <c r="J34" s="230">
        <f>J35+J37+J40+J43</f>
        <v>25638.758999999998</v>
      </c>
      <c r="K34" s="230">
        <f>K35+K37+K40+K43</f>
        <v>4481.326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30120.084999999999</v>
      </c>
      <c r="H35" s="265">
        <v>0</v>
      </c>
      <c r="I35" s="265">
        <v>0</v>
      </c>
      <c r="J35" s="265">
        <v>25638.758999999998</v>
      </c>
      <c r="K35" s="265">
        <v>4481.326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14546.505000000001</v>
      </c>
      <c r="H44" s="265">
        <v>8629.58</v>
      </c>
      <c r="I44" s="265">
        <v>505.18700000000001</v>
      </c>
      <c r="J44" s="265">
        <v>5411.7380000000003</v>
      </c>
      <c r="K44" s="265">
        <v>0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821.45399999999995</v>
      </c>
      <c r="H47" s="265">
        <f>H48+H49</f>
        <v>0</v>
      </c>
      <c r="I47" s="265">
        <v>0</v>
      </c>
      <c r="J47" s="265">
        <v>555.64599999999996</v>
      </c>
      <c r="K47" s="265">
        <v>265.80799999999999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821.45399999999995</v>
      </c>
      <c r="H49" s="265">
        <v>0</v>
      </c>
      <c r="I49" s="265">
        <f>I47</f>
        <v>0</v>
      </c>
      <c r="J49" s="265">
        <f>J47</f>
        <v>555.64599999999996</v>
      </c>
      <c r="K49" s="265">
        <f>K47</f>
        <v>265.80799999999999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0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03" t="s">
        <v>266</v>
      </c>
      <c r="E52" s="304"/>
      <c r="F52" s="304"/>
      <c r="G52" s="304"/>
      <c r="H52" s="304"/>
      <c r="I52" s="304"/>
      <c r="J52" s="304"/>
      <c r="K52" s="305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156.58099999999999</v>
      </c>
      <c r="H53" s="230">
        <f>H54+H55+H58+H61</f>
        <v>38.442999999999998</v>
      </c>
      <c r="I53" s="230">
        <f>I54+I55+I58+I61</f>
        <v>2.895</v>
      </c>
      <c r="J53" s="230">
        <f>J54+J55+J58+J61</f>
        <v>115.24299999999999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38.442999999999998</v>
      </c>
      <c r="H54" s="265">
        <v>38.442999999999998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118.13799999999999</v>
      </c>
      <c r="H61" s="230">
        <f>SUM(H62:H65)</f>
        <v>0</v>
      </c>
      <c r="I61" s="230">
        <f>SUM(I62:I65)</f>
        <v>2.895</v>
      </c>
      <c r="J61" s="230">
        <f>SUM(J62:J65)</f>
        <v>115.24299999999999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1917</v>
      </c>
      <c r="E63" s="220" t="s">
        <v>1992</v>
      </c>
      <c r="F63" s="216">
        <v>1461</v>
      </c>
      <c r="G63" s="236">
        <f>SUM(H63:K63)</f>
        <v>64.343999999999994</v>
      </c>
      <c r="H63" s="266">
        <v>0</v>
      </c>
      <c r="I63" s="266">
        <v>2.895</v>
      </c>
      <c r="J63" s="264">
        <v>61.448999999999998</v>
      </c>
      <c r="K63" s="264">
        <v>0</v>
      </c>
      <c r="L63" s="75"/>
      <c r="M63" s="223" t="s">
        <v>1908</v>
      </c>
      <c r="N63" s="224" t="s">
        <v>1909</v>
      </c>
      <c r="O63" s="224" t="s">
        <v>1907</v>
      </c>
    </row>
    <row r="64" spans="3:16" s="63" customFormat="1" ht="15" customHeight="1">
      <c r="C64" s="263" t="s">
        <v>0</v>
      </c>
      <c r="D64" s="254" t="s">
        <v>1918</v>
      </c>
      <c r="E64" s="220" t="s">
        <v>1576</v>
      </c>
      <c r="F64" s="216">
        <v>1462</v>
      </c>
      <c r="G64" s="236">
        <f>SUM(H64:K64)</f>
        <v>53.793999999999997</v>
      </c>
      <c r="H64" s="266">
        <v>0</v>
      </c>
      <c r="I64" s="266">
        <v>0</v>
      </c>
      <c r="J64" s="266">
        <v>53.793999999999997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63.680999999999997</v>
      </c>
      <c r="H66" s="230">
        <f>H68+H69+H70</f>
        <v>0</v>
      </c>
      <c r="I66" s="230">
        <f>I67+I69+I70</f>
        <v>0</v>
      </c>
      <c r="J66" s="230">
        <f>J67+J68+J70</f>
        <v>38.442999999999998</v>
      </c>
      <c r="K66" s="230">
        <f>K67+K68+K69</f>
        <v>25.238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38.442999999999998</v>
      </c>
      <c r="H67" s="205"/>
      <c r="I67" s="231">
        <v>0</v>
      </c>
      <c r="J67" s="265">
        <v>38.442999999999998</v>
      </c>
      <c r="K67" s="265"/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2.895</v>
      </c>
      <c r="H68" s="231">
        <v>0</v>
      </c>
      <c r="I68" s="232"/>
      <c r="J68" s="265"/>
      <c r="K68" s="265">
        <v>2.895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22.343</v>
      </c>
      <c r="H69" s="231">
        <v>0</v>
      </c>
      <c r="I69" s="231">
        <v>0</v>
      </c>
      <c r="J69" s="205"/>
      <c r="K69" s="265">
        <v>22.343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137.87</v>
      </c>
      <c r="H72" s="230">
        <f>H73+H75+H78+H81</f>
        <v>0</v>
      </c>
      <c r="I72" s="230">
        <f>I73+I75+I78+I81</f>
        <v>0</v>
      </c>
      <c r="J72" s="230">
        <f>J73+J75+J78+J81</f>
        <v>116.249</v>
      </c>
      <c r="K72" s="230">
        <f>K73+K75+K78+K81</f>
        <v>21.620999999999999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137.87</v>
      </c>
      <c r="H73" s="265">
        <v>0</v>
      </c>
      <c r="I73" s="265">
        <v>0</v>
      </c>
      <c r="J73" s="265">
        <v>116.249</v>
      </c>
      <c r="K73" s="265">
        <v>21.620999999999999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</v>
      </c>
      <c r="H75" s="265">
        <v>0</v>
      </c>
      <c r="I75" s="265">
        <v>0</v>
      </c>
      <c r="J75" s="265">
        <v>0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72.841000000000008</v>
      </c>
      <c r="H82" s="265">
        <v>38.442999999999998</v>
      </c>
      <c r="I82" s="265">
        <v>2.895</v>
      </c>
      <c r="J82" s="265">
        <v>31.503</v>
      </c>
      <c r="K82" s="265">
        <v>0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9.5510000000000002</v>
      </c>
      <c r="H85" s="265">
        <v>0</v>
      </c>
      <c r="I85" s="265">
        <v>0</v>
      </c>
      <c r="J85" s="265">
        <v>5.9340000000000002</v>
      </c>
      <c r="K85" s="265">
        <v>3.617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9.5510000000000002</v>
      </c>
      <c r="H87" s="265">
        <v>0</v>
      </c>
      <c r="I87" s="265">
        <v>0</v>
      </c>
      <c r="J87" s="265">
        <v>5.9340000000000002</v>
      </c>
      <c r="K87" s="265">
        <v>3.617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0</v>
      </c>
      <c r="H89" s="230">
        <f>(H53+H66+H71)-(H72+H82+H83+H84+H85)</f>
        <v>0</v>
      </c>
      <c r="I89" s="230">
        <f>(I53+I66+I71)-(I72+I82+I83+I84+I85)</f>
        <v>0</v>
      </c>
      <c r="J89" s="230">
        <f>(J53+J66+J71)-(J72+J82+J83+J84+J85)</f>
        <v>0</v>
      </c>
      <c r="K89" s="230">
        <f>(K53+K66+K71)-(K72+K82+K83+K84+K85)</f>
        <v>0</v>
      </c>
      <c r="L89" s="75"/>
      <c r="M89" s="152"/>
      <c r="P89" s="255">
        <v>500</v>
      </c>
    </row>
    <row r="90" spans="3:16" s="63" customFormat="1" ht="15" customHeight="1">
      <c r="C90" s="74"/>
      <c r="D90" s="303" t="s">
        <v>267</v>
      </c>
      <c r="E90" s="304"/>
      <c r="F90" s="304"/>
      <c r="G90" s="304"/>
      <c r="H90" s="304"/>
      <c r="I90" s="304"/>
      <c r="J90" s="304"/>
      <c r="K90" s="305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156.57499999999999</v>
      </c>
      <c r="H91" s="268">
        <v>38.44</v>
      </c>
      <c r="I91" s="268">
        <f>I82</f>
        <v>2.895</v>
      </c>
      <c r="J91" s="268">
        <v>115.24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156.57499999999999</v>
      </c>
      <c r="H92" s="268">
        <f>H91</f>
        <v>38.44</v>
      </c>
      <c r="I92" s="268">
        <f>I91</f>
        <v>2.895</v>
      </c>
      <c r="J92" s="268">
        <f>J91</f>
        <v>115.24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03" t="s">
        <v>274</v>
      </c>
      <c r="E94" s="304"/>
      <c r="F94" s="304"/>
      <c r="G94" s="304"/>
      <c r="H94" s="304"/>
      <c r="I94" s="304"/>
      <c r="J94" s="304"/>
      <c r="K94" s="305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30120.084999999999</v>
      </c>
      <c r="H95" s="230">
        <f>SUM(H96:H97)</f>
        <v>0</v>
      </c>
      <c r="I95" s="230">
        <f>SUM(I96:I97)</f>
        <v>0</v>
      </c>
      <c r="J95" s="230">
        <f>SUM(J96:J97)</f>
        <v>25638.758999999998</v>
      </c>
      <c r="K95" s="230">
        <f>SUM(K96:K97)</f>
        <v>4481.326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30120.084999999999</v>
      </c>
      <c r="H97" s="250">
        <f>H100</f>
        <v>0</v>
      </c>
      <c r="I97" s="250">
        <f>I100</f>
        <v>0</v>
      </c>
      <c r="J97" s="250">
        <f>J100</f>
        <v>25638.758999999998</v>
      </c>
      <c r="K97" s="250">
        <f>K100</f>
        <v>4481.326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137.87</v>
      </c>
      <c r="H98" s="269">
        <v>0</v>
      </c>
      <c r="I98" s="269">
        <v>0</v>
      </c>
      <c r="J98" s="269">
        <f>J73</f>
        <v>116.249</v>
      </c>
      <c r="K98" s="269">
        <v>21.620999999999999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30120.084999999999</v>
      </c>
      <c r="H100" s="269">
        <v>0</v>
      </c>
      <c r="I100" s="269">
        <v>0</v>
      </c>
      <c r="J100" s="269">
        <f>J35</f>
        <v>25638.758999999998</v>
      </c>
      <c r="K100" s="269">
        <f>K35</f>
        <v>4481.326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33.7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0</v>
      </c>
      <c r="H122" s="250">
        <f>SUM(H123:H124)</f>
        <v>0</v>
      </c>
      <c r="I122" s="250">
        <f>SUM(I123:I124)</f>
        <v>0</v>
      </c>
      <c r="J122" s="250">
        <f>SUM(J123:J124)</f>
        <v>0</v>
      </c>
      <c r="K122" s="250">
        <f>SUM(K123:K124)</f>
        <v>0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0</v>
      </c>
      <c r="H124" s="250">
        <f>H126</f>
        <v>0</v>
      </c>
      <c r="I124" s="250">
        <f>I126</f>
        <v>0</v>
      </c>
      <c r="J124" s="250">
        <f>J126</f>
        <v>0</v>
      </c>
      <c r="K124" s="250">
        <f>K126</f>
        <v>0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0</v>
      </c>
      <c r="H126" s="233"/>
      <c r="I126" s="233"/>
      <c r="J126" s="233"/>
      <c r="K126" s="233"/>
      <c r="L126" s="73"/>
      <c r="M126" s="152"/>
      <c r="P126" s="255"/>
    </row>
    <row r="127" spans="3:16" ht="15" customHeight="1">
      <c r="C127" s="58"/>
      <c r="D127" s="303" t="s">
        <v>268</v>
      </c>
      <c r="E127" s="304"/>
      <c r="F127" s="304"/>
      <c r="G127" s="304"/>
      <c r="H127" s="304"/>
      <c r="I127" s="304"/>
      <c r="J127" s="304"/>
      <c r="K127" s="305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0</v>
      </c>
      <c r="H134" s="239">
        <f>SUM( H135+H140)</f>
        <v>0</v>
      </c>
      <c r="I134" s="239">
        <f>SUM( I135+I140)</f>
        <v>0</v>
      </c>
      <c r="J134" s="239">
        <f>SUM( J135+J140)</f>
        <v>0</v>
      </c>
      <c r="K134" s="239">
        <f>SUM( K135+K140)</f>
        <v>0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0</v>
      </c>
      <c r="H140" s="239">
        <f>H141+H143</f>
        <v>0</v>
      </c>
      <c r="I140" s="239">
        <f>I141+I143</f>
        <v>0</v>
      </c>
      <c r="J140" s="239">
        <f>J141+J143</f>
        <v>0</v>
      </c>
      <c r="K140" s="239">
        <f>K141+K143</f>
        <v>0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0</v>
      </c>
      <c r="H143" s="269">
        <v>0</v>
      </c>
      <c r="I143" s="269">
        <v>0</v>
      </c>
      <c r="J143" s="269">
        <v>0</v>
      </c>
      <c r="K143" s="269">
        <v>0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45640.955000000002</v>
      </c>
      <c r="H144" s="251">
        <f>SUM( H145:H146)</f>
        <v>0</v>
      </c>
      <c r="I144" s="251">
        <f>SUM( I145:I146)</f>
        <v>0</v>
      </c>
      <c r="J144" s="251">
        <f>SUM( J145:J146)</f>
        <v>45640.955000000002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45640.955000000002</v>
      </c>
      <c r="H146" s="251">
        <f>H147+H148</f>
        <v>0</v>
      </c>
      <c r="I146" s="251">
        <f>I147+I148</f>
        <v>0</v>
      </c>
      <c r="J146" s="251">
        <f>J147+J148</f>
        <v>45640.955000000002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40940.51</v>
      </c>
      <c r="H147" s="235">
        <v>0</v>
      </c>
      <c r="I147" s="235">
        <v>0</v>
      </c>
      <c r="J147" s="270">
        <v>40940.51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4700.4449999999997</v>
      </c>
      <c r="H148" s="235">
        <v>0</v>
      </c>
      <c r="I148" s="235">
        <v>0</v>
      </c>
      <c r="J148" s="270">
        <v>4700.4449999999997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09" t="str">
        <f>IF(Титульный!G45="","",Титульный!G45)</f>
        <v>Экономист</v>
      </c>
      <c r="G150" s="309"/>
      <c r="H150" s="153"/>
      <c r="I150" s="309" t="str">
        <f>IF(Титульный!G44="","",Титульный!G44)</f>
        <v>Никольцев Герман Гарриевич</v>
      </c>
      <c r="J150" s="309"/>
      <c r="K150" s="309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0" t="s">
        <v>215</v>
      </c>
      <c r="G151" s="310"/>
      <c r="H151" s="154"/>
      <c r="I151" s="310" t="s">
        <v>213</v>
      </c>
      <c r="J151" s="310"/>
      <c r="K151" s="310"/>
      <c r="L151" s="154"/>
      <c r="M151" s="310" t="s">
        <v>214</v>
      </c>
      <c r="N151" s="310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09" t="str">
        <f>IF(Титульный!G46="","",Титульный!G46)</f>
        <v>240-99-33</v>
      </c>
      <c r="G153" s="309"/>
      <c r="H153" s="309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1" t="s">
        <v>217</v>
      </c>
      <c r="G154" s="311"/>
      <c r="H154" s="311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6"/>
  <sheetViews>
    <sheetView showGridLines="0" tabSelected="1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2" t="s">
        <v>148</v>
      </c>
      <c r="C2" s="312"/>
      <c r="D2" s="312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316" t="s">
        <v>149</v>
      </c>
      <c r="C5" s="316" t="s">
        <v>150</v>
      </c>
      <c r="D5" s="316" t="s">
        <v>5</v>
      </c>
    </row>
    <row r="6" spans="1:4" ht="22.5">
      <c r="A6" s="315"/>
      <c r="B6" s="317" t="s">
        <v>2018</v>
      </c>
      <c r="C6" s="318" t="s">
        <v>2019</v>
      </c>
      <c r="D6" s="319" t="s">
        <v>2020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8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80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2008</v>
      </c>
      <c r="B76" s="70" t="s">
        <v>241</v>
      </c>
      <c r="C76" s="70" t="s">
        <v>242</v>
      </c>
    </row>
    <row r="77" spans="1:3">
      <c r="A77" s="70" t="s">
        <v>2009</v>
      </c>
      <c r="B77" s="70" t="s">
        <v>241</v>
      </c>
      <c r="C77" s="70" t="s">
        <v>242</v>
      </c>
    </row>
    <row r="78" spans="1:3">
      <c r="A78" s="70" t="s">
        <v>2012</v>
      </c>
      <c r="B78" s="70" t="s">
        <v>1974</v>
      </c>
      <c r="C78" s="70" t="s">
        <v>242</v>
      </c>
    </row>
    <row r="79" spans="1:3">
      <c r="A79" s="70" t="s">
        <v>2014</v>
      </c>
      <c r="B79" s="70" t="s">
        <v>1974</v>
      </c>
      <c r="C79" s="70" t="s">
        <v>242</v>
      </c>
    </row>
    <row r="80" spans="1:3">
      <c r="A80" s="70" t="s">
        <v>2017</v>
      </c>
      <c r="B80" s="70" t="s">
        <v>1974</v>
      </c>
      <c r="C80" s="70" t="s">
        <v>242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2021-02-10T09:20:50Z</cp:lastPrinted>
  <dcterms:created xsi:type="dcterms:W3CDTF">2004-05-21T07:18:45Z</dcterms:created>
  <dcterms:modified xsi:type="dcterms:W3CDTF">2021-03-04T13:09:19Z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