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xlsBook" defaultThemeVersion="124226"/>
  <bookViews>
    <workbookView xWindow="30" yWindow="645" windowWidth="15540" windowHeight="933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организациями'!$E$69</definedName>
    <definedName name="add_11_8">'Отпуск ЭЭ сет организациями'!$E$86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организациями'!$F$56:$F$95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организациями'!$F$91</definedName>
    <definedName name="ks_2130">'Отпуск ЭЭ сет организациями'!$F$104</definedName>
    <definedName name="ks_2340">'Отпуск ЭЭ сет организациями'!$F$125</definedName>
    <definedName name="ks_2450">'Отпуск ЭЭ сет организациями'!$F$137</definedName>
    <definedName name="ks_2550">'Отпуск ЭЭ сет организациями'!$F$147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REESTR_ORG!$A$2:$S$109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организациями'!$A$1:$L$160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G68" i="294"/>
  <c r="H52"/>
  <c r="H93"/>
  <c r="I93"/>
  <c r="G85"/>
  <c r="G44" l="1"/>
  <c r="G27"/>
  <c r="G84"/>
  <c r="G43"/>
  <c r="K93"/>
  <c r="K52"/>
  <c r="I52" l="1"/>
  <c r="J98" l="1"/>
  <c r="I98" l="1"/>
  <c r="H98"/>
  <c r="J93" l="1"/>
  <c r="J94" s="1"/>
  <c r="J52"/>
  <c r="J53" s="1"/>
  <c r="K103"/>
  <c r="K101" s="1"/>
  <c r="J103"/>
  <c r="G67"/>
  <c r="G66"/>
  <c r="G26"/>
  <c r="G25"/>
  <c r="I156"/>
  <c r="F159"/>
  <c r="F156"/>
  <c r="I152"/>
  <c r="I150"/>
  <c r="J152"/>
  <c r="J150" s="1"/>
  <c r="K152"/>
  <c r="K150" s="1"/>
  <c r="H152"/>
  <c r="H150"/>
  <c r="I146"/>
  <c r="J146"/>
  <c r="K146"/>
  <c r="H146"/>
  <c r="I136"/>
  <c r="I134"/>
  <c r="J136"/>
  <c r="J134" s="1"/>
  <c r="K136"/>
  <c r="K134" s="1"/>
  <c r="H136"/>
  <c r="H134" s="1"/>
  <c r="I130"/>
  <c r="J130"/>
  <c r="J128" s="1"/>
  <c r="K130"/>
  <c r="K128" s="1"/>
  <c r="H130"/>
  <c r="H128" s="1"/>
  <c r="I128"/>
  <c r="I124"/>
  <c r="J124"/>
  <c r="K124"/>
  <c r="H124"/>
  <c r="I103"/>
  <c r="H103"/>
  <c r="H101"/>
  <c r="I101"/>
  <c r="I94"/>
  <c r="H94"/>
  <c r="I53"/>
  <c r="K53"/>
  <c r="H53"/>
  <c r="K111"/>
  <c r="J111"/>
  <c r="I111"/>
  <c r="H111"/>
  <c r="K114"/>
  <c r="J114"/>
  <c r="I114"/>
  <c r="H114"/>
  <c r="K117"/>
  <c r="J117"/>
  <c r="I117"/>
  <c r="H117"/>
  <c r="I143"/>
  <c r="I141" s="1"/>
  <c r="J143"/>
  <c r="J141"/>
  <c r="K143"/>
  <c r="K141"/>
  <c r="H143"/>
  <c r="H141"/>
  <c r="J110"/>
  <c r="J108"/>
  <c r="J107" s="1"/>
  <c r="K110"/>
  <c r="K108" s="1"/>
  <c r="K107" s="1"/>
  <c r="H110"/>
  <c r="H108"/>
  <c r="H107" s="1"/>
  <c r="I110"/>
  <c r="I108" s="1"/>
  <c r="G5" i="242"/>
  <c r="K82" i="294"/>
  <c r="K76" s="1"/>
  <c r="J82"/>
  <c r="J76" s="1"/>
  <c r="I82"/>
  <c r="I76" s="1"/>
  <c r="H82"/>
  <c r="H76" s="1"/>
  <c r="K64"/>
  <c r="K56" s="1"/>
  <c r="J64"/>
  <c r="I64"/>
  <c r="H64"/>
  <c r="H56" s="1"/>
  <c r="K61"/>
  <c r="J61"/>
  <c r="I61"/>
  <c r="H61"/>
  <c r="K58"/>
  <c r="J58"/>
  <c r="I58"/>
  <c r="H58"/>
  <c r="K41"/>
  <c r="K35" s="1"/>
  <c r="J41"/>
  <c r="J35" s="1"/>
  <c r="I41"/>
  <c r="I35" s="1"/>
  <c r="H41"/>
  <c r="H35" s="1"/>
  <c r="K23"/>
  <c r="K15" s="1"/>
  <c r="J23"/>
  <c r="I23"/>
  <c r="H23"/>
  <c r="K20"/>
  <c r="J20"/>
  <c r="I20"/>
  <c r="H20"/>
  <c r="I17"/>
  <c r="J17"/>
  <c r="K17"/>
  <c r="H17"/>
  <c r="H15" s="1"/>
  <c r="K70"/>
  <c r="J70"/>
  <c r="I70"/>
  <c r="H70"/>
  <c r="K29"/>
  <c r="J29"/>
  <c r="H29"/>
  <c r="G142"/>
  <c r="G143"/>
  <c r="G144"/>
  <c r="G145"/>
  <c r="G147"/>
  <c r="G148"/>
  <c r="G149"/>
  <c r="G151"/>
  <c r="G138"/>
  <c r="G105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9"/>
  <c r="G131"/>
  <c r="G132"/>
  <c r="G77"/>
  <c r="G78"/>
  <c r="G79"/>
  <c r="G80"/>
  <c r="G81"/>
  <c r="G75"/>
  <c r="G61"/>
  <c r="G20"/>
  <c r="G34"/>
  <c r="G36"/>
  <c r="G38"/>
  <c r="G39"/>
  <c r="G40"/>
  <c r="G16"/>
  <c r="G17"/>
  <c r="D25" i="123"/>
  <c r="B3" i="263"/>
  <c r="D9" i="291"/>
  <c r="D9" i="294"/>
  <c r="G135"/>
  <c r="G137"/>
  <c r="G139"/>
  <c r="G153"/>
  <c r="G154"/>
  <c r="G102"/>
  <c r="G98"/>
  <c r="G99"/>
  <c r="G58"/>
  <c r="G71"/>
  <c r="G72"/>
  <c r="G73"/>
  <c r="G74"/>
  <c r="G87"/>
  <c r="G88"/>
  <c r="G89"/>
  <c r="G90"/>
  <c r="G91"/>
  <c r="G92"/>
  <c r="G31"/>
  <c r="G32"/>
  <c r="G33"/>
  <c r="G46"/>
  <c r="G47"/>
  <c r="G48"/>
  <c r="G49"/>
  <c r="G50"/>
  <c r="G51"/>
  <c r="I29"/>
  <c r="G30"/>
  <c r="G37"/>
  <c r="G57"/>
  <c r="G97"/>
  <c r="B2" i="290"/>
  <c r="B3"/>
  <c r="G136" i="294" l="1"/>
  <c r="G130"/>
  <c r="G134"/>
  <c r="G128"/>
  <c r="G82"/>
  <c r="G41"/>
  <c r="G106"/>
  <c r="G76"/>
  <c r="I107"/>
  <c r="G108"/>
  <c r="I140"/>
  <c r="G141"/>
  <c r="G107"/>
  <c r="I15"/>
  <c r="I54" s="1"/>
  <c r="J56"/>
  <c r="J95" s="1"/>
  <c r="H140"/>
  <c r="J140"/>
  <c r="G150"/>
  <c r="H95"/>
  <c r="J15"/>
  <c r="J54" s="1"/>
  <c r="G35"/>
  <c r="I56"/>
  <c r="I95" s="1"/>
  <c r="K140"/>
  <c r="G146"/>
  <c r="G64"/>
  <c r="G53"/>
  <c r="G104"/>
  <c r="K95"/>
  <c r="G93"/>
  <c r="K94"/>
  <c r="G94" s="1"/>
  <c r="G152"/>
  <c r="G52"/>
  <c r="G29"/>
  <c r="G23"/>
  <c r="G7" i="250"/>
  <c r="G70" i="294"/>
  <c r="J101"/>
  <c r="G101" s="1"/>
  <c r="G103"/>
  <c r="K54"/>
  <c r="H54"/>
  <c r="G140" l="1"/>
  <c r="G15"/>
  <c r="G56"/>
  <c r="G95"/>
  <c r="G54"/>
</calcChain>
</file>

<file path=xl/sharedStrings.xml><?xml version="1.0" encoding="utf-8"?>
<sst xmlns="http://schemas.openxmlformats.org/spreadsheetml/2006/main" count="4174" uniqueCount="2050">
  <si>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</si>
  <si>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</si>
  <si>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</si>
  <si>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</si>
  <si>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</si>
  <si>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</si>
  <si>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</si>
  <si>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</si>
  <si>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</si>
  <si>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</si>
  <si>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</si>
  <si>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</si>
  <si>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</si>
  <si>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</si>
  <si>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</si>
  <si>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</si>
  <si>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</si>
  <si>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</si>
  <si>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</si>
  <si>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</si>
  <si>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</si>
  <si>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</si>
  <si>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</si>
  <si>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</si>
  <si>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</si>
  <si>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</si>
  <si>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</si>
  <si>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</si>
  <si>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</si>
  <si>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</si>
  <si>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</si>
  <si>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</si>
  <si>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</si>
  <si>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</si>
  <si>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</si>
  <si>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</si>
  <si>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</si>
  <si>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</si>
  <si>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</si>
  <si>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</si>
  <si>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</si>
  <si>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</si>
  <si>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</si>
  <si>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</si>
  <si>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</si>
  <si>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</si>
  <si>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</si>
  <si>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</si>
  <si>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</si>
  <si>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</si>
  <si>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</si>
  <si>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</si>
  <si>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</si>
  <si>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</si>
  <si>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</si>
  <si>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</si>
  <si>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</si>
  <si>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</si>
  <si>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</si>
  <si>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</si>
  <si>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</si>
  <si>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</si>
  <si>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</si>
  <si>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</si>
  <si>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</si>
  <si>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</si>
  <si>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</si>
  <si>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</si>
  <si>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</si>
  <si>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</si>
  <si>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</si>
  <si>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</si>
  <si>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</si>
  <si>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</si>
  <si>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</si>
  <si>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</si>
  <si>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</si>
  <si>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</si>
  <si>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</si>
  <si>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</si>
  <si>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</si>
  <si>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</si>
  <si>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</si>
  <si>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</si>
  <si>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</si>
  <si>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</si>
  <si>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</si>
  <si>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</si>
  <si>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</si>
  <si>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</si>
  <si>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</si>
  <si>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</si>
  <si>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</si>
  <si>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</si>
  <si>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</si>
  <si>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</si>
  <si>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</si>
  <si>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</si>
  <si>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</si>
  <si>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</si>
  <si>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</si>
  <si>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</si>
  <si>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</si>
  <si>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</si>
  <si>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</si>
  <si>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</si>
  <si>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</si>
  <si>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</si>
  <si>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</si>
  <si>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</si>
  <si>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</si>
  <si>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</si>
  <si>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</si>
  <si>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</si>
  <si>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</si>
  <si>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</si>
  <si>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</si>
  <si>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</si>
  <si>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</si>
  <si>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</si>
  <si>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</si>
  <si>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</si>
  <si>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</si>
  <si>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</si>
  <si>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</si>
  <si>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</si>
  <si>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</si>
  <si>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</si>
  <si>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</si>
  <si>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</si>
  <si>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</si>
  <si>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</si>
  <si>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</si>
  <si>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</si>
  <si>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</si>
  <si>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</si>
  <si>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</si>
  <si>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</si>
  <si>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</si>
  <si>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</si>
  <si>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</si>
  <si>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</si>
  <si>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</si>
  <si>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</si>
  <si>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</si>
  <si>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</si>
  <si>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</si>
  <si>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</si>
  <si>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</si>
  <si>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</si>
  <si>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</si>
  <si>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</si>
  <si>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</si>
  <si>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</si>
  <si>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</si>
  <si>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</si>
  <si>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</si>
  <si>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</si>
  <si>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</si>
  <si>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</si>
  <si>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</si>
  <si>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</si>
  <si>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</si>
  <si>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</si>
  <si>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</si>
  <si>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</si>
  <si>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</si>
  <si>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</si>
  <si>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</si>
  <si>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</si>
  <si>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</si>
  <si>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</si>
  <si>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</si>
  <si>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</si>
  <si>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</si>
  <si>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</si>
  <si>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</si>
  <si>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</si>
  <si>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</si>
  <si>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</si>
  <si>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</si>
  <si>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</si>
  <si>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</si>
  <si>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</si>
  <si>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</si>
  <si>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</si>
  <si>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</si>
  <si>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</si>
  <si>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</si>
  <si>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</si>
  <si>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</si>
  <si>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</si>
  <si>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</si>
  <si>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</si>
  <si>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</si>
  <si>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</si>
  <si>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</si>
  <si>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</si>
  <si>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</si>
  <si>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</si>
  <si>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</si>
  <si>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</si>
  <si>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</si>
  <si>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</si>
  <si>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</si>
  <si>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</si>
  <si>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</si>
  <si>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</si>
  <si>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</si>
  <si>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</si>
  <si>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</si>
  <si>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</si>
  <si>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</si>
  <si>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</si>
  <si>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</si>
  <si>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</si>
  <si>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</si>
  <si>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</si>
  <si>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</si>
  <si>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</si>
  <si>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</si>
  <si>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</si>
  <si>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</si>
  <si>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</si>
  <si>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</si>
  <si>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</si>
  <si>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</si>
  <si>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</si>
  <si>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</si>
  <si>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</si>
  <si>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</si>
  <si>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</si>
  <si>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</si>
  <si>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</si>
  <si>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</si>
  <si>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</si>
  <si>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</si>
  <si>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</si>
  <si>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</si>
  <si>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</si>
  <si>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</si>
  <si>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</si>
  <si>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</si>
  <si>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</si>
  <si>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</si>
  <si>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</si>
  <si>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</si>
  <si>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</si>
  <si>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</si>
  <si>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</si>
  <si>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</si>
  <si>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</si>
  <si>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</si>
  <si>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</si>
  <si>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</si>
  <si>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</si>
  <si>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</si>
  <si>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</si>
  <si>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</si>
  <si>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</si>
  <si>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</si>
  <si>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</si>
  <si>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</si>
  <si>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</si>
  <si>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</si>
  <si>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</si>
  <si>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</si>
  <si>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</si>
  <si>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</si>
  <si>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</si>
  <si>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</si>
  <si>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</si>
  <si>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</si>
  <si>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</si>
  <si>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</si>
  <si>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</si>
  <si>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</si>
  <si>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</si>
  <si>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</si>
  <si>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</si>
  <si>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</si>
  <si>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</si>
  <si>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</si>
  <si>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</si>
  <si>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</si>
  <si>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</si>
  <si>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</si>
  <si>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</si>
  <si>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</si>
  <si>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</si>
  <si>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</si>
  <si>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</si>
  <si>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</si>
  <si>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</si>
  <si>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</si>
  <si>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</si>
  <si>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</si>
  <si>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</si>
  <si>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</si>
  <si>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</si>
  <si>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</si>
  <si>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</si>
  <si>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</si>
  <si>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</si>
  <si>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</si>
  <si>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</si>
  <si>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</si>
  <si>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</si>
  <si>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</si>
  <si>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</si>
  <si>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</si>
  <si>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</si>
  <si>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</si>
  <si>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</si>
  <si>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</si>
  <si>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</si>
  <si>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</si>
  <si>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</si>
  <si>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</si>
  <si>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</si>
  <si>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</si>
  <si>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</si>
  <si>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</si>
  <si>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</si>
  <si>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</si>
  <si>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</si>
  <si>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</si>
  <si>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</si>
  <si>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</si>
  <si>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</si>
  <si>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</si>
  <si>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</si>
  <si>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</si>
  <si>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</si>
  <si>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</si>
  <si>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</si>
  <si>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</si>
  <si>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</si>
  <si>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</si>
  <si>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</si>
  <si>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</si>
  <si>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</si>
  <si>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</si>
  <si>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</si>
  <si>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</si>
  <si>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</si>
  <si>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</si>
  <si>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</si>
  <si>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</si>
  <si>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</si>
  <si>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</si>
  <si>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</si>
  <si>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</si>
  <si>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</si>
  <si>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</si>
  <si>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</si>
  <si>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</si>
  <si>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</si>
  <si>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</si>
  <si>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</si>
  <si>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</si>
  <si>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</si>
  <si>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</si>
  <si>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</si>
  <si>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</si>
  <si>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</si>
  <si>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</si>
  <si>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</si>
  <si>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</si>
  <si>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</si>
  <si>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</si>
  <si>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</si>
  <si>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</si>
  <si>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</si>
  <si>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</si>
  <si>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</si>
  <si>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</si>
  <si>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</si>
  <si>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</si>
  <si>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</si>
  <si>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</si>
  <si>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</si>
  <si>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</si>
  <si>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</si>
  <si>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</si>
  <si>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</si>
  <si>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</si>
  <si>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</si>
  <si>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</si>
  <si>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</si>
  <si>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</si>
  <si>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</si>
  <si>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</si>
  <si>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</si>
  <si>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</si>
  <si>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</si>
  <si>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</si>
  <si>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</si>
  <si>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</si>
  <si>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</si>
  <si>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</si>
  <si>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</si>
  <si>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</si>
  <si>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</si>
  <si>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</si>
  <si>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</si>
  <si>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</si>
  <si>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</si>
  <si>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</si>
  <si>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</si>
  <si>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</si>
  <si>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</si>
  <si>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</si>
  <si>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</si>
  <si>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</si>
  <si>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</si>
  <si>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</si>
  <si>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</si>
  <si>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</si>
  <si>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</si>
  <si>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</si>
  <si>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</si>
  <si>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</si>
  <si>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</si>
  <si>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</si>
  <si>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</si>
  <si>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</si>
  <si>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</si>
  <si>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</si>
  <si>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</si>
  <si>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</si>
  <si>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</si>
  <si>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</si>
  <si>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</si>
  <si>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</si>
  <si>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</si>
  <si>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</si>
  <si>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</si>
  <si>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</si>
  <si>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</si>
  <si>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</si>
  <si>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</si>
  <si>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</si>
  <si>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</si>
  <si>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</si>
  <si>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</si>
  <si>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</si>
  <si>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</si>
  <si>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</si>
  <si>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</si>
  <si>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</si>
  <si>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</si>
  <si>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</si>
  <si>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</si>
  <si>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</si>
  <si>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</si>
  <si>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</si>
  <si>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</si>
  <si>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</si>
  <si>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</si>
  <si>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</si>
  <si>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</si>
  <si>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</si>
  <si>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</si>
  <si>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</si>
  <si>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</si>
  <si>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</si>
  <si>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</si>
  <si>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</si>
  <si>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</si>
  <si>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</si>
  <si>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</si>
  <si>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</si>
  <si>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</si>
  <si>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</si>
  <si>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</si>
  <si>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</si>
  <si>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</si>
  <si>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</si>
  <si>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</si>
  <si>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</si>
  <si>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</si>
  <si>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</si>
  <si>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</si>
  <si>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</si>
  <si>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</si>
  <si>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</si>
  <si>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</si>
  <si>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</si>
  <si>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</si>
  <si>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</si>
  <si>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</si>
  <si>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</si>
  <si>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</si>
  <si>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</si>
  <si>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</si>
  <si>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</si>
  <si>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</si>
  <si>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</si>
  <si>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</si>
  <si>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</si>
  <si>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</si>
  <si>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</si>
  <si>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</si>
  <si>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</si>
  <si>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</si>
  <si>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</si>
  <si>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</si>
  <si>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</si>
  <si>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</si>
  <si>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</si>
  <si>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</si>
  <si>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</si>
  <si>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</si>
  <si>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</si>
  <si>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</si>
  <si>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</si>
  <si>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</si>
  <si>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</si>
  <si>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</si>
  <si>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</si>
  <si>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</si>
  <si>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</si>
  <si>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</si>
  <si>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</si>
  <si>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</si>
  <si>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</si>
  <si>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</si>
  <si>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</si>
  <si>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</si>
  <si>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</si>
  <si>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</si>
  <si>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</si>
  <si>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</si>
  <si>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</si>
  <si>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</si>
  <si>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</si>
  <si>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</si>
  <si>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</si>
  <si>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</si>
  <si>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</si>
  <si>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</si>
  <si>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</si>
  <si>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</si>
  <si>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</si>
  <si>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</si>
  <si>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</si>
  <si>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</si>
  <si>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</si>
  <si>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</si>
  <si>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</si>
  <si>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</si>
  <si>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</si>
  <si>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</si>
  <si>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</si>
  <si>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</si>
  <si>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</si>
  <si>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</si>
  <si>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</si>
  <si>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</si>
  <si>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</si>
  <si>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</si>
  <si>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</si>
  <si>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</si>
  <si>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</si>
  <si>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</si>
  <si>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</si>
  <si>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</si>
  <si>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</si>
  <si>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</si>
  <si>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</si>
  <si>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</si>
  <si>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</si>
  <si>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</si>
  <si>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</si>
  <si>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</si>
  <si>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</si>
  <si>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</si>
  <si>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</si>
  <si>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</si>
  <si>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</si>
  <si>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</si>
  <si>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</si>
  <si>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</si>
  <si>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</si>
  <si>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</si>
  <si>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</si>
  <si>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</si>
  <si>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</si>
  <si>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</si>
  <si>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</si>
  <si>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</si>
  <si>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</si>
  <si>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</si>
  <si>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</si>
  <si>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</si>
  <si>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</si>
  <si>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</si>
  <si>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</si>
  <si>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</si>
  <si>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</si>
  <si>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</si>
  <si>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</si>
  <si>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</si>
  <si>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</si>
  <si>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</si>
  <si>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</si>
  <si>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</si>
  <si>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</si>
  <si>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</si>
  <si>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</si>
  <si>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</si>
  <si>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</si>
  <si>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</si>
  <si>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</si>
  <si>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</si>
  <si>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</si>
  <si>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</si>
  <si>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</si>
  <si>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</si>
  <si>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</si>
  <si>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</si>
  <si>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</si>
  <si>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</si>
  <si>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</si>
  <si>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</si>
  <si>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</si>
  <si>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</si>
  <si>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</si>
  <si>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</si>
  <si>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</si>
  <si>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</si>
  <si>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</si>
  <si>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</si>
  <si>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</si>
  <si>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</si>
  <si>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</si>
  <si>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</si>
  <si>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</si>
  <si>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</si>
  <si>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</si>
  <si>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</si>
  <si>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</si>
  <si>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</si>
  <si>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</si>
  <si>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</si>
  <si>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</si>
  <si>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</si>
  <si>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</si>
  <si>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</si>
  <si>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</si>
  <si>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</si>
  <si>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</si>
  <si>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</si>
  <si>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</si>
  <si>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</si>
  <si>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</si>
  <si>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</si>
  <si>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</si>
  <si>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</si>
  <si>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</si>
  <si>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</si>
  <si>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</si>
  <si>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</si>
  <si>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</si>
  <si>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</si>
  <si>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</si>
  <si>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</si>
  <si>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</si>
  <si>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</si>
  <si>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</si>
  <si>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</si>
  <si>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</si>
  <si>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</si>
  <si>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</si>
  <si>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</si>
  <si>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</si>
  <si>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</si>
  <si>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</si>
  <si>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</si>
  <si>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</si>
  <si>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</si>
  <si>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</si>
  <si>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</si>
  <si>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</si>
  <si>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</si>
  <si>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</si>
  <si>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</si>
  <si>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</si>
  <si>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</si>
  <si>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</si>
  <si>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</si>
  <si>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</si>
  <si>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</si>
  <si>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</si>
  <si>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</si>
  <si>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</si>
  <si>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</si>
  <si>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</si>
  <si>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</si>
  <si>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</si>
  <si>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</si>
  <si>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</si>
  <si>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</si>
  <si>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</si>
  <si>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</si>
  <si>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</si>
  <si>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</si>
  <si>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</si>
  <si>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</si>
  <si>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</si>
  <si>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</si>
  <si>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</si>
  <si>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</si>
  <si>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</si>
  <si>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</si>
  <si>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</si>
  <si>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</si>
  <si>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</si>
  <si>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</si>
  <si>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</si>
  <si>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</si>
  <si>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</si>
  <si>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</si>
  <si>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</si>
  <si>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</si>
  <si>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</si>
  <si>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</si>
  <si>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</si>
  <si>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</si>
  <si>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</si>
  <si>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</si>
  <si>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</si>
  <si>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</si>
  <si>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</si>
  <si>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</si>
  <si>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</si>
  <si>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</si>
  <si>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</si>
  <si>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</si>
  <si>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</si>
  <si>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</si>
  <si>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</si>
  <si>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</si>
  <si>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</si>
  <si>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</si>
  <si>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</si>
  <si>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</si>
  <si>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</si>
  <si>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</si>
  <si>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</si>
  <si>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</si>
  <si>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</si>
  <si>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</si>
  <si>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</si>
  <si>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</si>
  <si>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</si>
  <si>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</si>
  <si>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</si>
  <si>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</si>
  <si>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</si>
  <si>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</si>
  <si>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</si>
  <si>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</si>
  <si>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</si>
  <si>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</si>
  <si>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</si>
  <si>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</si>
  <si>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</si>
  <si>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</si>
  <si>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</si>
  <si>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</si>
  <si>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</si>
  <si>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</si>
  <si>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</si>
  <si>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</si>
  <si>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</si>
  <si>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</si>
  <si>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</si>
  <si>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</si>
  <si>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</si>
  <si>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</si>
  <si>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</si>
  <si>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</si>
  <si>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</si>
  <si>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</si>
  <si>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</si>
  <si>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</si>
  <si>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</si>
  <si>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</si>
  <si>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</si>
  <si>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</si>
  <si>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</si>
  <si>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</si>
  <si>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</si>
  <si>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</si>
  <si>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</si>
  <si>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</si>
  <si>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</si>
  <si>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</si>
  <si>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</si>
  <si>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</si>
  <si>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</si>
  <si>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</si>
  <si>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</si>
  <si>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</si>
  <si>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</si>
  <si>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</si>
  <si>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</si>
  <si>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</si>
  <si>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</si>
  <si>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</si>
  <si>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</si>
  <si>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</si>
  <si>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</si>
  <si>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</si>
  <si>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</si>
  <si>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</si>
  <si>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</si>
  <si>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</si>
  <si>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</si>
  <si>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</si>
  <si>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</si>
  <si>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</si>
  <si>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</si>
  <si>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</si>
  <si>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</si>
  <si>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</si>
  <si>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</si>
  <si>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</si>
  <si>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</si>
  <si>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</si>
  <si>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</si>
  <si>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</si>
  <si>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</si>
  <si>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</si>
  <si>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</si>
  <si>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</si>
  <si>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</si>
  <si>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</si>
  <si>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</si>
  <si>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</si>
  <si>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</si>
  <si>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</si>
  <si>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</si>
  <si>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</si>
  <si>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</si>
  <si>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</si>
  <si>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</si>
  <si>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</si>
  <si>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</si>
  <si>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</si>
  <si>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</si>
  <si>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</si>
  <si>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</si>
  <si>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</si>
  <si>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</si>
  <si>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</si>
  <si>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</si>
  <si>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</si>
  <si>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</si>
  <si>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</si>
  <si>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</si>
  <si>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</si>
  <si>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</si>
  <si>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</si>
  <si>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</si>
  <si>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</si>
  <si>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</si>
  <si>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</si>
  <si>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</si>
  <si>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</si>
  <si>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</si>
  <si>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</si>
  <si>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</si>
  <si>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</si>
  <si>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</si>
  <si>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</si>
  <si>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</si>
  <si>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</si>
  <si>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</si>
  <si>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</si>
  <si>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</si>
  <si>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</si>
  <si>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</si>
  <si>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</si>
  <si>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</si>
  <si>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</si>
  <si>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</si>
  <si>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</si>
  <si>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</si>
  <si>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</si>
  <si>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</si>
  <si>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</si>
  <si>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</si>
  <si>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</si>
  <si>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</si>
  <si>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</si>
  <si>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</si>
  <si>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</si>
  <si>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</si>
  <si>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</si>
  <si>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</si>
  <si>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</si>
  <si>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</si>
  <si>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</si>
  <si>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</si>
  <si>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</si>
  <si>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</si>
  <si>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</si>
  <si>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</si>
  <si>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</si>
  <si>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</si>
  <si>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</si>
  <si>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</si>
  <si>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</si>
  <si>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</si>
  <si>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</si>
  <si>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</si>
  <si>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</si>
  <si>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</si>
  <si>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</si>
  <si>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</si>
  <si>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</si>
  <si>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</si>
  <si>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</si>
  <si>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</si>
  <si>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</si>
  <si>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</si>
  <si>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</si>
  <si>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</si>
  <si>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</si>
  <si>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</si>
  <si>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</si>
  <si>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</si>
  <si>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</si>
  <si>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</si>
  <si>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</si>
  <si>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</si>
  <si>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</si>
  <si>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</si>
  <si>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</si>
  <si>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</si>
  <si>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</si>
  <si>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</si>
  <si>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</si>
  <si>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</si>
  <si>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</si>
  <si>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</si>
  <si>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</si>
  <si>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</si>
  <si>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</si>
  <si>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</si>
  <si>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</si>
  <si>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</si>
  <si>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</si>
  <si>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</si>
  <si>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</si>
  <si>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</si>
  <si>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</si>
  <si>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</si>
  <si>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</si>
  <si>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</si>
  <si>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</si>
  <si>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</si>
  <si>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</si>
  <si>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</si>
  <si>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</si>
  <si>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</si>
  <si>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</si>
  <si>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</si>
  <si>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</si>
  <si>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</si>
  <si>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</si>
  <si>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</si>
  <si>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</si>
  <si>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</si>
  <si>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</si>
  <si>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</si>
  <si>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</si>
  <si>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</si>
  <si>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</si>
  <si>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</si>
  <si>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</si>
  <si>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</si>
  <si>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</si>
  <si>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</si>
  <si>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</si>
  <si>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</si>
  <si>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</si>
  <si>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</si>
  <si>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</si>
  <si>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</si>
  <si>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</si>
  <si>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</si>
  <si>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</si>
  <si>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</si>
  <si>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</si>
  <si>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</si>
  <si>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</si>
  <si>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</si>
  <si>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</si>
  <si>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</si>
  <si>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</si>
  <si>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</si>
  <si>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</si>
  <si>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</si>
  <si>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</si>
  <si>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</si>
  <si>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</si>
  <si>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</si>
  <si>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</si>
  <si>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</si>
  <si>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</si>
  <si>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</si>
  <si>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</si>
  <si>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</si>
  <si>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</si>
  <si>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</si>
  <si>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</si>
  <si>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</si>
  <si>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</si>
  <si>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</si>
  <si>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</si>
  <si>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</si>
  <si>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</si>
  <si>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</si>
  <si>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</si>
  <si>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</si>
  <si>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</si>
  <si>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</si>
  <si>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</si>
  <si>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</si>
  <si>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</si>
  <si>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</si>
  <si>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</si>
  <si>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</si>
  <si>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</si>
  <si>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</si>
  <si>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</si>
  <si>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</si>
  <si>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</si>
  <si>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</si>
  <si>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</si>
  <si>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</si>
  <si>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</si>
  <si>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</si>
  <si>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</si>
  <si>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</si>
  <si>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</si>
  <si>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</si>
  <si>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</si>
  <si>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</si>
  <si>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</si>
  <si>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</si>
  <si>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</si>
  <si>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</si>
  <si>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</si>
  <si>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</si>
  <si>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</si>
  <si>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</si>
  <si>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</si>
  <si>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</si>
  <si>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</si>
  <si>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</si>
  <si>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</si>
  <si>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</si>
  <si>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</si>
  <si>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</si>
  <si>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</si>
  <si>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</si>
  <si>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</si>
  <si>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</si>
  <si>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</si>
  <si>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</si>
  <si>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</si>
  <si>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</si>
  <si>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</si>
  <si>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</si>
  <si>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</si>
  <si>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</si>
  <si>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</si>
  <si>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</si>
  <si>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</si>
  <si>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</si>
  <si>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</si>
  <si>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</si>
  <si>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</si>
  <si>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</si>
  <si>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</si>
  <si>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</si>
  <si>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</si>
  <si>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</si>
  <si>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</si>
  <si>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</si>
  <si>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</si>
  <si>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</si>
  <si>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</si>
  <si>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</si>
  <si>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</si>
  <si>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</si>
  <si>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</si>
  <si>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</si>
  <si>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</si>
  <si>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</si>
  <si>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</si>
  <si>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</si>
  <si>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</si>
  <si>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</si>
  <si>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</si>
  <si>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</si>
  <si>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</si>
  <si>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</si>
  <si>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</si>
  <si>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</si>
  <si>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</si>
  <si>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</si>
  <si>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</si>
  <si>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</si>
  <si>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</si>
  <si>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</si>
  <si>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</si>
  <si>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</si>
  <si>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</si>
  <si>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</si>
  <si>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</si>
  <si>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</si>
  <si>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</si>
  <si>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</si>
  <si>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</si>
  <si>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</si>
  <si>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</si>
  <si>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</si>
  <si>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</si>
  <si>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</si>
  <si>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</si>
  <si>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</si>
  <si>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</si>
  <si>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</si>
  <si>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</si>
  <si>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</si>
  <si>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</si>
  <si>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</si>
  <si>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</si>
  <si>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</si>
  <si>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</si>
  <si>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</si>
  <si>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</si>
  <si>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</si>
  <si>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</si>
  <si>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</si>
  <si>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</si>
  <si>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</si>
  <si>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</si>
  <si>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</si>
  <si>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</si>
  <si>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</si>
  <si>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</si>
  <si>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</si>
  <si>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</si>
  <si>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</si>
  <si>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</si>
  <si>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</si>
  <si>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</si>
  <si>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</si>
  <si>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</si>
  <si>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</si>
  <si>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</si>
  <si>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</si>
  <si>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</si>
  <si>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</si>
  <si>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</si>
  <si>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</si>
  <si>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</si>
  <si>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</si>
  <si>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</si>
  <si>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</si>
  <si>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</si>
  <si>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</si>
  <si>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</si>
  <si>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</si>
  <si>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</si>
  <si>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</si>
  <si>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</si>
  <si>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</si>
  <si>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</si>
  <si>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</si>
  <si>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</si>
  <si>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</si>
  <si>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</si>
  <si>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</si>
  <si>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</si>
  <si>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</si>
  <si>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</si>
  <si>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</si>
  <si>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</si>
  <si>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</si>
  <si>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</si>
  <si>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</si>
  <si>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</si>
  <si>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</si>
  <si>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</si>
  <si>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</si>
  <si>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</si>
  <si>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</si>
  <si>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</si>
  <si>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</si>
  <si>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</si>
  <si>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</si>
  <si>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</si>
  <si>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</si>
  <si>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</si>
  <si>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</si>
  <si>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</si>
  <si>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</si>
  <si>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</si>
  <si>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</si>
  <si>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</si>
  <si>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</si>
  <si>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</si>
  <si>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</si>
  <si>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</si>
  <si>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</si>
  <si>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</si>
  <si>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</si>
  <si>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</si>
  <si>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</si>
  <si>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</si>
  <si>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</si>
  <si>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</si>
  <si>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</si>
  <si>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</si>
  <si>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</si>
  <si>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</si>
  <si>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</si>
  <si>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</si>
  <si>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</si>
  <si>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</si>
  <si>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</si>
  <si>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</si>
  <si>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</si>
  <si>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</si>
  <si>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</si>
  <si>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</si>
  <si>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</si>
  <si>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</si>
  <si>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</si>
  <si>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</si>
  <si>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</si>
  <si>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</si>
  <si>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</si>
  <si>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</si>
  <si>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</si>
  <si>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</si>
  <si>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</si>
  <si>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</si>
  <si>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</si>
  <si>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</si>
  <si>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</si>
  <si>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</si>
  <si>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</si>
  <si>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</si>
  <si>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</si>
  <si>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</si>
  <si>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</si>
  <si>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</si>
  <si>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</si>
  <si>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</si>
  <si>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</si>
  <si>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</si>
  <si>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</si>
  <si>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</si>
  <si>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</si>
  <si>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</si>
  <si>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</si>
  <si>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</si>
  <si>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</si>
  <si>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</si>
  <si>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</si>
  <si>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</si>
  <si>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</si>
  <si>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</si>
  <si>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</si>
  <si>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</si>
  <si>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</si>
  <si>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</si>
  <si>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</si>
  <si>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</si>
  <si>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</si>
  <si>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</si>
  <si>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</si>
  <si>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</si>
  <si>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</si>
  <si>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</si>
  <si>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</si>
  <si>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</si>
  <si>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</si>
  <si>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</si>
  <si>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</si>
  <si>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</si>
  <si>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</si>
  <si>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</si>
  <si>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</si>
  <si>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</si>
  <si>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</si>
  <si>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</si>
  <si>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</si>
  <si>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</si>
  <si>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</si>
  <si>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</si>
  <si>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</si>
  <si>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</si>
  <si>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</si>
  <si>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</si>
  <si>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</si>
  <si>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</si>
  <si>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</si>
  <si>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</si>
  <si>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</si>
  <si>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</si>
  <si>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</si>
  <si>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</si>
  <si>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</si>
  <si>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</si>
  <si>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</si>
  <si>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</si>
  <si>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</si>
  <si>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</si>
  <si>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</si>
  <si>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</si>
  <si>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</si>
  <si>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</si>
  <si>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</si>
  <si>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</si>
  <si>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</si>
  <si>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</si>
  <si>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</si>
  <si>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</si>
  <si>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</si>
  <si>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</si>
  <si>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</si>
  <si>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</si>
  <si>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</si>
  <si>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</si>
  <si>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</si>
  <si>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</si>
  <si>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</si>
  <si>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</si>
  <si>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</si>
  <si>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</si>
  <si>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</si>
  <si>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</si>
  <si>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</si>
  <si>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</si>
  <si>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</si>
  <si>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</si>
  <si>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</si>
  <si>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</si>
  <si>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</si>
  <si>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</si>
  <si>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</si>
  <si>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</si>
  <si>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</si>
  <si>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</si>
  <si>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</si>
  <si>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</si>
  <si>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</si>
  <si>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</si>
  <si>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</si>
  <si>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</si>
  <si>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</si>
  <si>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</si>
  <si>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</si>
  <si>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</si>
  <si>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</si>
  <si>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</si>
  <si>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</si>
  <si>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</si>
  <si>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</si>
  <si>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</si>
  <si>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</si>
  <si>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</si>
  <si>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</si>
  <si>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</si>
  <si>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</si>
  <si>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</si>
  <si>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</si>
  <si>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</si>
  <si>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</si>
  <si>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</si>
  <si>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</si>
  <si>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</si>
  <si>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</si>
  <si>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</si>
  <si>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</si>
  <si>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</si>
  <si>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</si>
  <si>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</si>
  <si>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</si>
  <si>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</si>
  <si>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</si>
  <si>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</si>
  <si>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</si>
  <si>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</si>
  <si>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</si>
  <si>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</si>
  <si>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</si>
  <si>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</si>
  <si>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</si>
  <si>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</si>
  <si>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</si>
  <si>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</si>
  <si>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</si>
  <si>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</si>
  <si>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</si>
  <si>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</si>
  <si>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</si>
  <si>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</si>
  <si>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</si>
  <si>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</si>
  <si>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</si>
  <si>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</si>
  <si>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</si>
  <si>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</si>
  <si>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</si>
  <si>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</si>
  <si>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</si>
  <si>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</si>
  <si>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</si>
  <si>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</si>
  <si>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</si>
  <si>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</si>
  <si>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</si>
  <si>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</si>
  <si>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</si>
  <si>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</si>
  <si>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</si>
  <si>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</si>
  <si>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</si>
  <si>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</si>
  <si>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</si>
  <si>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</si>
  <si>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</si>
  <si>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</si>
  <si>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</si>
  <si>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</si>
  <si>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</si>
  <si>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</si>
  <si>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</si>
  <si>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</si>
  <si>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</si>
  <si>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</si>
  <si>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</si>
  <si>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</si>
  <si>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</si>
  <si>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</si>
  <si>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</si>
  <si>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</si>
  <si>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</si>
  <si>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</si>
  <si>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</si>
  <si>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</si>
  <si>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</si>
  <si>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</si>
  <si>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</si>
  <si>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</si>
  <si>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</si>
  <si>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</si>
  <si>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</si>
  <si>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</si>
  <si>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</si>
  <si>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</si>
  <si>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</si>
  <si>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</si>
  <si>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</si>
  <si>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</si>
  <si>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</si>
  <si>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</si>
  <si>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</si>
  <si>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</si>
  <si>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</si>
  <si>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</si>
  <si>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</si>
  <si>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</si>
  <si>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</si>
  <si>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</si>
  <si>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</si>
  <si>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</si>
  <si>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</si>
  <si>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</si>
  <si>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</si>
  <si>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</si>
  <si>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</si>
  <si>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</si>
  <si>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</si>
  <si>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</si>
  <si>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</si>
  <si>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</si>
  <si>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</si>
  <si>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</si>
  <si>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</si>
  <si>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</si>
  <si>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</si>
  <si>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</si>
  <si>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</si>
  <si>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</si>
  <si>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</si>
  <si>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</si>
  <si>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</si>
  <si>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</si>
  <si>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</si>
  <si>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</si>
  <si>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</si>
  <si>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</si>
  <si>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</si>
  <si>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</si>
  <si>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</si>
  <si>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</si>
  <si>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</si>
  <si>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</si>
  <si>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</si>
  <si>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</si>
  <si>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</si>
  <si>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</si>
  <si>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</si>
  <si>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</si>
  <si>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</si>
  <si>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</si>
  <si>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</si>
  <si>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</si>
  <si>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</si>
  <si>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</si>
  <si>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</si>
  <si>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</si>
  <si>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</si>
  <si>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</si>
  <si>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</si>
  <si>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</si>
  <si>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</si>
  <si>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</si>
  <si>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</si>
  <si>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</si>
  <si>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</si>
  <si>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</si>
  <si>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</si>
  <si>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</si>
  <si>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</si>
  <si>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</si>
  <si>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</si>
  <si>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</si>
  <si>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</si>
  <si>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</si>
  <si>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</si>
  <si>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</si>
  <si>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</si>
  <si>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</si>
  <si>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</si>
  <si>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</si>
  <si>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</si>
  <si>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</si>
  <si>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</si>
  <si>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</si>
  <si>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</si>
  <si>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</si>
  <si>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</si>
  <si>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</si>
  <si>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</si>
  <si>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</si>
  <si>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</si>
  <si>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</si>
  <si>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</si>
  <si>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</si>
  <si>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</si>
  <si>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</si>
  <si>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</si>
  <si>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</si>
  <si>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</si>
  <si>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</si>
  <si>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</si>
  <si>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</si>
  <si>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</si>
  <si>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</si>
  <si>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</si>
  <si>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</si>
  <si>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</si>
  <si>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</si>
  <si>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</si>
  <si>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</si>
  <si>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</si>
  <si>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</si>
  <si>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</si>
  <si>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</si>
  <si>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</si>
  <si>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</si>
  <si>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</si>
  <si>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</si>
  <si>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</si>
  <si>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</si>
  <si>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</si>
  <si>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</si>
  <si>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</si>
  <si>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</si>
  <si>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</si>
  <si>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</si>
  <si>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</si>
  <si>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</si>
  <si>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</si>
  <si>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</si>
  <si>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</si>
  <si>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</si>
  <si>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</si>
  <si>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</si>
  <si>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</si>
  <si>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</si>
  <si>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</si>
  <si>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</si>
  <si>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</si>
  <si>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</si>
  <si>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</si>
  <si>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</si>
  <si>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</si>
  <si>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</si>
  <si>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</si>
  <si>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</si>
  <si>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</si>
  <si>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</si>
  <si>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</si>
  <si>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</si>
  <si>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</si>
  <si>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</si>
  <si>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</si>
  <si>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</si>
  <si>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</si>
  <si>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</si>
  <si>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</si>
  <si>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</si>
  <si>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</si>
  <si>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</si>
  <si>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</si>
  <si>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</si>
  <si>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</si>
  <si>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</si>
  <si>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</si>
  <si>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</si>
  <si>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</si>
  <si>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</si>
  <si>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</si>
  <si>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</si>
  <si>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</si>
  <si>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</si>
  <si>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</si>
  <si>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</si>
  <si>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</si>
  <si>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</si>
  <si>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</si>
  <si>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</si>
  <si>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</si>
  <si>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</si>
  <si>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</si>
  <si>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</si>
  <si>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</si>
  <si>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</si>
  <si>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</si>
  <si>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</si>
  <si>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</si>
  <si>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</si>
  <si>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</si>
  <si>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</si>
  <si>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</si>
  <si>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</si>
  <si>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</si>
  <si>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</si>
  <si>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</si>
  <si>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</si>
  <si>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</si>
  <si>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</si>
  <si>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</si>
  <si>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</si>
  <si>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</si>
  <si>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</si>
  <si>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</si>
  <si>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</si>
  <si>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</si>
  <si>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</si>
  <si>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</si>
  <si>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</si>
  <si>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</si>
  <si>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</si>
  <si>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</si>
  <si>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</si>
  <si>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</si>
  <si>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</si>
  <si>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</si>
  <si>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</si>
  <si>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</si>
  <si>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</si>
  <si>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</si>
  <si>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</si>
  <si>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</si>
  <si>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</si>
  <si>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</si>
  <si>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</si>
  <si>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</si>
  <si>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</si>
  <si>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</si>
  <si>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</si>
  <si>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</si>
  <si>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</si>
  <si>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</si>
  <si>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</si>
  <si>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</si>
  <si>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</si>
  <si>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</si>
  <si>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</si>
  <si>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</si>
  <si>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</si>
  <si>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</si>
  <si>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</si>
  <si>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</si>
  <si>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</si>
  <si>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</si>
  <si>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</si>
  <si>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</si>
  <si>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</si>
  <si>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</si>
  <si>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</si>
  <si>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</si>
  <si>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</si>
  <si>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</si>
  <si>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</si>
  <si>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</si>
  <si>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</si>
  <si>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</si>
  <si>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</si>
  <si>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</si>
  <si>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</si>
  <si>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</si>
  <si>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</si>
  <si>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</si>
  <si>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</si>
  <si>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</si>
  <si>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</si>
  <si>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</si>
  <si>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</si>
  <si>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</si>
  <si>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</si>
  <si>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</si>
  <si>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</si>
  <si>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</si>
  <si>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</si>
  <si>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</si>
  <si>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</si>
  <si>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</si>
  <si>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</si>
  <si>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</si>
  <si>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</si>
  <si>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</si>
  <si>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</si>
  <si>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</si>
  <si>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</si>
  <si>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</si>
  <si>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</si>
  <si>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</si>
  <si>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</si>
  <si>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</si>
  <si>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</si>
  <si>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</si>
  <si>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</si>
  <si>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</si>
  <si>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</si>
  <si>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</si>
  <si>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</si>
  <si>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</si>
  <si>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</si>
  <si>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</si>
  <si>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</si>
  <si>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</si>
  <si>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</si>
  <si>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</si>
  <si>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</si>
  <si>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</si>
  <si>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</si>
  <si>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</si>
  <si>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</si>
  <si>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</si>
  <si>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</si>
  <si>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</si>
  <si>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</si>
  <si>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</si>
  <si>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</si>
  <si>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</si>
  <si>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</si>
  <si>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</si>
  <si>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</si>
  <si>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</si>
  <si>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</si>
  <si>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</si>
  <si>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</si>
  <si>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</si>
  <si>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</si>
  <si>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</si>
  <si>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</si>
  <si>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</si>
  <si>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</si>
  <si>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</si>
  <si>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</si>
  <si>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</si>
  <si>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</si>
  <si>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</si>
  <si>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</si>
  <si>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</si>
  <si>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</si>
  <si>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</si>
  <si>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</si>
  <si>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</si>
  <si>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</si>
  <si>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</si>
  <si>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</si>
  <si>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</si>
  <si>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</si>
  <si>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</si>
  <si>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</si>
  <si>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</si>
  <si>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</si>
  <si>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</si>
  <si>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</si>
  <si>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</si>
  <si>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</si>
  <si>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</si>
  <si>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</si>
  <si>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</si>
  <si>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</si>
  <si>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</si>
  <si>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</si>
  <si>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</si>
  <si>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</si>
  <si>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</si>
  <si>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</si>
  <si>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</si>
  <si>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</si>
  <si>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</si>
  <si>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</si>
  <si>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</si>
  <si>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</si>
  <si>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</si>
  <si>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</si>
  <si>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</si>
  <si>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</si>
  <si>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</si>
  <si>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</si>
  <si>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</si>
  <si>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</si>
  <si>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</si>
  <si>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</si>
  <si>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</si>
  <si>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</si>
  <si>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</si>
  <si>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</si>
  <si>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</si>
  <si>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</si>
  <si>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</si>
  <si>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</si>
  <si>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</si>
  <si>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</si>
  <si>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</si>
  <si>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</si>
  <si>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</si>
  <si>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</si>
  <si>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</si>
  <si>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</si>
  <si>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</si>
  <si>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</si>
  <si>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</si>
  <si>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</si>
  <si>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</si>
  <si>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</si>
  <si>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</si>
  <si>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</si>
  <si>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</si>
  <si>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</si>
  <si>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</si>
  <si>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</si>
  <si>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</si>
  <si>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</si>
  <si>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</si>
  <si>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</si>
  <si>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</si>
  <si>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</si>
  <si>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</si>
  <si>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</si>
  <si>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</si>
  <si>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</si>
  <si>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</si>
  <si>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</si>
  <si>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</si>
  <si>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</si>
  <si>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</si>
  <si>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</si>
  <si>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</si>
  <si>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</si>
  <si>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</si>
  <si>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</si>
  <si>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</si>
  <si>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</si>
  <si>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</si>
  <si>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</si>
  <si>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</si>
  <si>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</si>
  <si>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</si>
  <si>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</si>
  <si>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</si>
  <si>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</si>
  <si>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</si>
  <si>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</si>
  <si>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</si>
  <si>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</si>
  <si>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</si>
  <si>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</si>
  <si>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</si>
  <si>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</si>
  <si>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</si>
  <si>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</si>
  <si>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</si>
  <si>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</si>
  <si>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</si>
  <si>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</si>
  <si>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</si>
  <si>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</si>
  <si>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</si>
  <si>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</si>
  <si>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</si>
  <si>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</si>
  <si>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</si>
  <si>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</si>
  <si>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</si>
  <si>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</si>
  <si>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</si>
  <si>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</si>
  <si>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</si>
  <si>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</si>
  <si>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</si>
  <si>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</si>
  <si>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</si>
  <si>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</si>
  <si>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</si>
  <si>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</si>
  <si>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</si>
  <si>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</si>
  <si>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</si>
  <si>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</si>
  <si>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</si>
  <si>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</si>
  <si>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</si>
  <si>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</si>
  <si>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</si>
  <si>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</si>
  <si>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</si>
  <si>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</si>
  <si>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</si>
  <si>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</si>
  <si>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</si>
  <si>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</si>
  <si>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</si>
  <si>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</si>
  <si>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</si>
  <si>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</si>
  <si>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</si>
  <si>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</si>
  <si>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</si>
  <si>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</si>
  <si>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</si>
  <si>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</si>
  <si>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</si>
  <si>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</si>
  <si>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</si>
  <si>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</si>
  <si>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</si>
  <si>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</si>
  <si>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</si>
  <si>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</si>
  <si>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</si>
  <si>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</si>
  <si>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</si>
  <si>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</si>
  <si>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</si>
  <si>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</si>
  <si>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</si>
  <si>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</si>
  <si>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</si>
  <si>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</si>
  <si>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</si>
  <si>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</si>
  <si>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</si>
  <si>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</si>
  <si>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</si>
  <si>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</si>
  <si>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</si>
  <si>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</si>
  <si>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</si>
  <si>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</si>
  <si>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</si>
  <si>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</si>
  <si>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</si>
  <si>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</si>
  <si>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</si>
  <si>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</si>
  <si>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</si>
  <si>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</si>
  <si>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</si>
  <si>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</si>
  <si>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</si>
  <si>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</si>
  <si>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</si>
  <si>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</si>
  <si>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</si>
  <si>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</si>
  <si>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</si>
  <si>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</si>
  <si>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</si>
  <si>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</si>
  <si>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</si>
  <si>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</si>
  <si>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</si>
  <si>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</si>
  <si>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</si>
  <si>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</si>
  <si>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</si>
  <si>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</si>
  <si>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</si>
  <si>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</si>
  <si>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</si>
  <si>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</si>
  <si>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</si>
  <si>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</si>
  <si>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</si>
  <si>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</si>
  <si>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</si>
  <si>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</si>
  <si>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</si>
  <si>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</si>
  <si>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</si>
  <si>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</si>
  <si>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</si>
  <si>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</si>
  <si>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</si>
  <si>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07.02.2022 12:29:25</t>
  </si>
  <si>
    <t>Дата последнего обновления реестра организаций: 07.02.2022 12:29:39</t>
  </si>
  <si>
    <t>12.4.3</t>
  </si>
  <si>
    <t>07.02.2022 13:50:43</t>
  </si>
  <si>
    <t>07.02.2022 13:59:32</t>
  </si>
</sst>
</file>

<file path=xl/styles.xml><?xml version="1.0" encoding="utf-8"?>
<styleSheet xmlns="http://schemas.openxmlformats.org/spreadsheetml/2006/main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2" t="s">
        <v>224</v>
      </c>
      <c r="F59" s="282"/>
      <c r="G59" s="282"/>
      <c r="H59" s="282"/>
      <c r="I59" s="282"/>
      <c r="J59" s="282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5" t="s">
        <v>154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137"/>
      <c r="Z71" s="134"/>
    </row>
    <row r="72" spans="1:26" ht="7.5" customHeight="1">
      <c r="A72" s="38"/>
      <c r="B72" s="134"/>
      <c r="C72" s="135"/>
      <c r="D72" s="136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37"/>
      <c r="Z72" s="134"/>
    </row>
    <row r="73" spans="1:26" ht="15">
      <c r="A73" s="38"/>
      <c r="B73" s="134"/>
      <c r="C73" s="135"/>
      <c r="D73" s="136"/>
      <c r="E73" s="276" t="s">
        <v>255</v>
      </c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37"/>
      <c r="Z73" s="134"/>
    </row>
    <row r="74" spans="1:26" ht="15">
      <c r="A74" s="38"/>
      <c r="B74" s="134"/>
      <c r="C74" s="135"/>
      <c r="D74" s="13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137"/>
      <c r="Z74" s="134"/>
    </row>
    <row r="75" spans="1:26" ht="4.5" customHeight="1">
      <c r="A75" s="38"/>
      <c r="B75" s="134"/>
      <c r="C75" s="135"/>
      <c r="D75" s="13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1" t="s">
        <v>257</v>
      </c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1" t="s">
        <v>259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8"/>
      <c r="F86" s="298"/>
      <c r="G86" s="298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99"/>
      <c r="F88" s="299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37"/>
      <c r="Z88" s="134"/>
    </row>
    <row r="89" spans="1:26" ht="15" hidden="1" customHeight="1">
      <c r="A89" s="38"/>
      <c r="B89" s="134"/>
      <c r="C89" s="135"/>
      <c r="D89" s="136"/>
      <c r="E89" s="277" t="s">
        <v>231</v>
      </c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302" t="s">
        <v>239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302" t="s">
        <v>416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1" t="s">
        <v>171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7" t="s">
        <v>172</v>
      </c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7" t="s">
        <v>174</v>
      </c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09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1939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1984</v>
      </c>
      <c r="L2" s="1" t="s">
        <v>1566</v>
      </c>
      <c r="Q2" s="1" t="s">
        <v>1567</v>
      </c>
      <c r="R2" s="1" t="s">
        <v>1568</v>
      </c>
      <c r="S2" s="1" t="s">
        <v>1940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1940</v>
      </c>
    </row>
    <row r="4" spans="1:19">
      <c r="A4" s="1">
        <v>3</v>
      </c>
      <c r="B4" s="1" t="s">
        <v>1558</v>
      </c>
      <c r="C4" s="1" t="s">
        <v>76</v>
      </c>
      <c r="H4" s="1" t="s">
        <v>2001</v>
      </c>
      <c r="I4" s="1" t="s">
        <v>2002</v>
      </c>
      <c r="J4" s="1" t="s">
        <v>2003</v>
      </c>
      <c r="K4" s="1" t="s">
        <v>2004</v>
      </c>
      <c r="Q4" s="1" t="s">
        <v>1573</v>
      </c>
      <c r="R4" s="1" t="s">
        <v>1574</v>
      </c>
      <c r="S4" s="1" t="s">
        <v>1940</v>
      </c>
    </row>
    <row r="5" spans="1:19">
      <c r="A5" s="1">
        <v>4</v>
      </c>
      <c r="B5" s="1" t="s">
        <v>1558</v>
      </c>
      <c r="C5" s="1" t="s">
        <v>76</v>
      </c>
      <c r="H5" s="1" t="s">
        <v>1575</v>
      </c>
      <c r="I5" s="1" t="s">
        <v>1576</v>
      </c>
      <c r="J5" s="1" t="s">
        <v>1577</v>
      </c>
      <c r="K5" s="1" t="s">
        <v>1924</v>
      </c>
      <c r="Q5" s="1" t="s">
        <v>1560</v>
      </c>
      <c r="R5" s="1" t="s">
        <v>1561</v>
      </c>
      <c r="S5" s="1" t="s">
        <v>1940</v>
      </c>
    </row>
    <row r="6" spans="1:19">
      <c r="A6" s="1">
        <v>5</v>
      </c>
      <c r="B6" s="1" t="s">
        <v>1558</v>
      </c>
      <c r="C6" s="1" t="s">
        <v>76</v>
      </c>
      <c r="H6" s="1" t="s">
        <v>2005</v>
      </c>
      <c r="I6" s="1" t="s">
        <v>2006</v>
      </c>
      <c r="J6" s="1" t="s">
        <v>2007</v>
      </c>
      <c r="K6" s="1" t="s">
        <v>1984</v>
      </c>
      <c r="Q6" s="1" t="s">
        <v>1567</v>
      </c>
      <c r="R6" s="1" t="s">
        <v>1568</v>
      </c>
      <c r="S6" s="1" t="s">
        <v>1940</v>
      </c>
    </row>
    <row r="7" spans="1:19">
      <c r="A7" s="1">
        <v>6</v>
      </c>
      <c r="B7" s="1" t="s">
        <v>1558</v>
      </c>
      <c r="C7" s="1" t="s">
        <v>76</v>
      </c>
      <c r="H7" s="1" t="s">
        <v>1906</v>
      </c>
      <c r="I7" s="1" t="s">
        <v>1907</v>
      </c>
      <c r="J7" s="1" t="s">
        <v>1908</v>
      </c>
      <c r="K7" s="1" t="s">
        <v>1925</v>
      </c>
      <c r="Q7" s="1" t="s">
        <v>1567</v>
      </c>
      <c r="R7" s="1" t="s">
        <v>1568</v>
      </c>
      <c r="S7" s="1" t="s">
        <v>1940</v>
      </c>
    </row>
    <row r="8" spans="1:19">
      <c r="A8" s="1">
        <v>7</v>
      </c>
      <c r="B8" s="1" t="s">
        <v>1558</v>
      </c>
      <c r="C8" s="1" t="s">
        <v>76</v>
      </c>
      <c r="H8" s="1" t="s">
        <v>1579</v>
      </c>
      <c r="I8" s="1" t="s">
        <v>1580</v>
      </c>
      <c r="J8" s="1" t="s">
        <v>1581</v>
      </c>
      <c r="K8" s="1" t="s">
        <v>1582</v>
      </c>
      <c r="Q8" s="1" t="s">
        <v>1560</v>
      </c>
      <c r="R8" s="1" t="s">
        <v>1561</v>
      </c>
      <c r="S8" s="1" t="s">
        <v>1940</v>
      </c>
    </row>
    <row r="9" spans="1:19">
      <c r="A9" s="1">
        <v>8</v>
      </c>
      <c r="B9" s="1" t="s">
        <v>1558</v>
      </c>
      <c r="C9" s="1" t="s">
        <v>76</v>
      </c>
      <c r="H9" s="1" t="s">
        <v>1583</v>
      </c>
      <c r="I9" s="1" t="s">
        <v>1584</v>
      </c>
      <c r="J9" s="1" t="s">
        <v>1585</v>
      </c>
      <c r="K9" s="1" t="s">
        <v>1586</v>
      </c>
      <c r="Q9" s="1" t="s">
        <v>1567</v>
      </c>
      <c r="R9" s="1" t="s">
        <v>1568</v>
      </c>
      <c r="S9" s="1" t="s">
        <v>1940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1940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1940</v>
      </c>
    </row>
    <row r="12" spans="1:19">
      <c r="A12" s="1">
        <v>11</v>
      </c>
      <c r="B12" s="1" t="s">
        <v>1558</v>
      </c>
      <c r="C12" s="1" t="s">
        <v>76</v>
      </c>
      <c r="H12" s="1" t="s">
        <v>1636</v>
      </c>
      <c r="I12" s="1" t="s">
        <v>1990</v>
      </c>
      <c r="J12" s="1" t="s">
        <v>1637</v>
      </c>
      <c r="K12" s="1" t="s">
        <v>1638</v>
      </c>
      <c r="Q12" s="1" t="s">
        <v>1560</v>
      </c>
      <c r="R12" s="1" t="s">
        <v>1561</v>
      </c>
      <c r="S12" s="1" t="s">
        <v>1940</v>
      </c>
    </row>
    <row r="13" spans="1:19">
      <c r="A13" s="1">
        <v>12</v>
      </c>
      <c r="B13" s="1" t="s">
        <v>1558</v>
      </c>
      <c r="C13" s="1" t="s">
        <v>76</v>
      </c>
      <c r="H13" s="1" t="s">
        <v>1981</v>
      </c>
      <c r="I13" s="1" t="s">
        <v>1982</v>
      </c>
      <c r="J13" s="1" t="s">
        <v>1983</v>
      </c>
      <c r="K13" s="1" t="s">
        <v>1565</v>
      </c>
      <c r="Q13" s="1" t="s">
        <v>1567</v>
      </c>
      <c r="R13" s="1" t="s">
        <v>1568</v>
      </c>
      <c r="S13" s="1" t="s">
        <v>1940</v>
      </c>
    </row>
    <row r="14" spans="1:19">
      <c r="A14" s="1">
        <v>13</v>
      </c>
      <c r="B14" s="1" t="s">
        <v>1558</v>
      </c>
      <c r="C14" s="1" t="s">
        <v>76</v>
      </c>
      <c r="H14" s="1" t="s">
        <v>1597</v>
      </c>
      <c r="I14" s="1" t="s">
        <v>1598</v>
      </c>
      <c r="J14" s="1" t="s">
        <v>1599</v>
      </c>
      <c r="K14" s="1" t="s">
        <v>1600</v>
      </c>
      <c r="Q14" s="1" t="s">
        <v>1560</v>
      </c>
      <c r="R14" s="1" t="s">
        <v>1561</v>
      </c>
      <c r="S14" s="1" t="s">
        <v>1940</v>
      </c>
    </row>
    <row r="15" spans="1:19">
      <c r="A15" s="1">
        <v>14</v>
      </c>
      <c r="B15" s="1" t="s">
        <v>1558</v>
      </c>
      <c r="C15" s="1" t="s">
        <v>76</v>
      </c>
      <c r="H15" s="1" t="s">
        <v>1601</v>
      </c>
      <c r="I15" s="1" t="s">
        <v>1602</v>
      </c>
      <c r="J15" s="1" t="s">
        <v>1603</v>
      </c>
      <c r="K15" s="1" t="s">
        <v>1586</v>
      </c>
      <c r="L15" s="1" t="s">
        <v>1604</v>
      </c>
      <c r="Q15" s="1" t="s">
        <v>1567</v>
      </c>
      <c r="R15" s="1" t="s">
        <v>1568</v>
      </c>
      <c r="S15" s="1" t="s">
        <v>1940</v>
      </c>
    </row>
    <row r="16" spans="1:19">
      <c r="A16" s="1">
        <v>15</v>
      </c>
      <c r="B16" s="1" t="s">
        <v>1558</v>
      </c>
      <c r="C16" s="1" t="s">
        <v>76</v>
      </c>
      <c r="H16" s="1" t="s">
        <v>1605</v>
      </c>
      <c r="I16" s="1" t="s">
        <v>1606</v>
      </c>
      <c r="J16" s="1" t="s">
        <v>1607</v>
      </c>
      <c r="K16" s="1" t="s">
        <v>1608</v>
      </c>
      <c r="Q16" s="1" t="s">
        <v>1560</v>
      </c>
      <c r="R16" s="1" t="s">
        <v>1561</v>
      </c>
      <c r="S16" s="1" t="s">
        <v>1940</v>
      </c>
    </row>
    <row r="17" spans="1:19">
      <c r="A17" s="1">
        <v>16</v>
      </c>
      <c r="B17" s="1" t="s">
        <v>1558</v>
      </c>
      <c r="C17" s="1" t="s">
        <v>76</v>
      </c>
      <c r="H17" s="1" t="s">
        <v>1611</v>
      </c>
      <c r="I17" s="1" t="s">
        <v>1612</v>
      </c>
      <c r="J17" s="1" t="s">
        <v>1613</v>
      </c>
      <c r="K17" s="1" t="s">
        <v>1614</v>
      </c>
      <c r="L17" s="1" t="s">
        <v>1615</v>
      </c>
      <c r="Q17" s="1" t="s">
        <v>1560</v>
      </c>
      <c r="R17" s="1" t="s">
        <v>1561</v>
      </c>
      <c r="S17" s="1" t="s">
        <v>1940</v>
      </c>
    </row>
    <row r="18" spans="1:19">
      <c r="A18" s="1">
        <v>17</v>
      </c>
      <c r="B18" s="1" t="s">
        <v>1558</v>
      </c>
      <c r="C18" s="1" t="s">
        <v>76</v>
      </c>
      <c r="H18" s="1" t="s">
        <v>1616</v>
      </c>
      <c r="I18" s="1" t="s">
        <v>1617</v>
      </c>
      <c r="J18" s="1" t="s">
        <v>1618</v>
      </c>
      <c r="K18" s="1" t="s">
        <v>1619</v>
      </c>
      <c r="Q18" s="1" t="s">
        <v>1560</v>
      </c>
      <c r="R18" s="1" t="s">
        <v>1561</v>
      </c>
      <c r="S18" s="1" t="s">
        <v>1940</v>
      </c>
    </row>
    <row r="19" spans="1:19">
      <c r="A19" s="1">
        <v>18</v>
      </c>
      <c r="B19" s="1" t="s">
        <v>1558</v>
      </c>
      <c r="C19" s="1" t="s">
        <v>76</v>
      </c>
      <c r="H19" s="1" t="s">
        <v>1621</v>
      </c>
      <c r="I19" s="1" t="s">
        <v>1622</v>
      </c>
      <c r="J19" s="1" t="s">
        <v>1623</v>
      </c>
      <c r="K19" s="1" t="s">
        <v>1582</v>
      </c>
      <c r="Q19" s="1" t="s">
        <v>1560</v>
      </c>
      <c r="R19" s="1" t="s">
        <v>1561</v>
      </c>
      <c r="S19" s="1" t="s">
        <v>1940</v>
      </c>
    </row>
    <row r="20" spans="1:19">
      <c r="A20" s="1">
        <v>19</v>
      </c>
      <c r="B20" s="1" t="s">
        <v>1558</v>
      </c>
      <c r="C20" s="1" t="s">
        <v>76</v>
      </c>
      <c r="H20" s="1" t="s">
        <v>1624</v>
      </c>
      <c r="I20" s="1" t="s">
        <v>1625</v>
      </c>
      <c r="J20" s="1" t="s">
        <v>1626</v>
      </c>
      <c r="K20" s="1" t="s">
        <v>1627</v>
      </c>
      <c r="Q20" s="1" t="s">
        <v>1567</v>
      </c>
      <c r="R20" s="1" t="s">
        <v>1568</v>
      </c>
      <c r="S20" s="1" t="s">
        <v>1940</v>
      </c>
    </row>
    <row r="21" spans="1:19">
      <c r="A21" s="1">
        <v>20</v>
      </c>
      <c r="B21" s="1" t="s">
        <v>1558</v>
      </c>
      <c r="C21" s="1" t="s">
        <v>76</v>
      </c>
      <c r="H21" s="1" t="s">
        <v>1628</v>
      </c>
      <c r="I21" s="1" t="s">
        <v>1629</v>
      </c>
      <c r="J21" s="1" t="s">
        <v>1630</v>
      </c>
      <c r="K21" s="1" t="s">
        <v>1631</v>
      </c>
      <c r="Q21" s="1" t="s">
        <v>1560</v>
      </c>
      <c r="R21" s="1" t="s">
        <v>1561</v>
      </c>
      <c r="S21" s="1" t="s">
        <v>1940</v>
      </c>
    </row>
    <row r="22" spans="1:19">
      <c r="A22" s="1">
        <v>21</v>
      </c>
      <c r="B22" s="1" t="s">
        <v>1558</v>
      </c>
      <c r="C22" s="1" t="s">
        <v>76</v>
      </c>
      <c r="H22" s="1" t="s">
        <v>1632</v>
      </c>
      <c r="I22" s="1" t="s">
        <v>1633</v>
      </c>
      <c r="J22" s="1" t="s">
        <v>1634</v>
      </c>
      <c r="K22" s="1" t="s">
        <v>1635</v>
      </c>
      <c r="Q22" s="1" t="s">
        <v>1560</v>
      </c>
      <c r="R22" s="1" t="s">
        <v>1561</v>
      </c>
      <c r="S22" s="1" t="s">
        <v>1940</v>
      </c>
    </row>
    <row r="23" spans="1:19">
      <c r="A23" s="1">
        <v>22</v>
      </c>
      <c r="B23" s="1" t="s">
        <v>1558</v>
      </c>
      <c r="C23" s="1" t="s">
        <v>76</v>
      </c>
      <c r="H23" s="1" t="s">
        <v>1641</v>
      </c>
      <c r="I23" s="1" t="s">
        <v>1642</v>
      </c>
      <c r="J23" s="1" t="s">
        <v>1643</v>
      </c>
      <c r="K23" s="1" t="s">
        <v>1644</v>
      </c>
      <c r="Q23" s="1" t="s">
        <v>1567</v>
      </c>
      <c r="R23" s="1" t="s">
        <v>1568</v>
      </c>
      <c r="S23" s="1" t="s">
        <v>1940</v>
      </c>
    </row>
    <row r="24" spans="1:19">
      <c r="A24" s="1">
        <v>23</v>
      </c>
      <c r="B24" s="1" t="s">
        <v>1558</v>
      </c>
      <c r="C24" s="1" t="s">
        <v>76</v>
      </c>
      <c r="H24" s="1" t="s">
        <v>1645</v>
      </c>
      <c r="I24" s="1" t="s">
        <v>1646</v>
      </c>
      <c r="J24" s="1" t="s">
        <v>1647</v>
      </c>
      <c r="K24" s="1" t="s">
        <v>1648</v>
      </c>
      <c r="Q24" s="1" t="s">
        <v>1567</v>
      </c>
      <c r="R24" s="1" t="s">
        <v>1568</v>
      </c>
      <c r="S24" s="1" t="s">
        <v>1940</v>
      </c>
    </row>
    <row r="25" spans="1:19">
      <c r="A25" s="1">
        <v>24</v>
      </c>
      <c r="B25" s="1" t="s">
        <v>1558</v>
      </c>
      <c r="C25" s="1" t="s">
        <v>76</v>
      </c>
      <c r="H25" s="1" t="s">
        <v>1649</v>
      </c>
      <c r="I25" s="1" t="s">
        <v>1650</v>
      </c>
      <c r="J25" s="1" t="s">
        <v>1651</v>
      </c>
      <c r="K25" s="1" t="s">
        <v>1609</v>
      </c>
      <c r="L25" s="1" t="s">
        <v>1652</v>
      </c>
      <c r="Q25" s="1" t="s">
        <v>1560</v>
      </c>
      <c r="R25" s="1" t="s">
        <v>1561</v>
      </c>
      <c r="S25" s="1" t="s">
        <v>1940</v>
      </c>
    </row>
    <row r="26" spans="1:19">
      <c r="A26" s="1">
        <v>25</v>
      </c>
      <c r="B26" s="1" t="s">
        <v>1558</v>
      </c>
      <c r="C26" s="1" t="s">
        <v>76</v>
      </c>
      <c r="H26" s="1" t="s">
        <v>1653</v>
      </c>
      <c r="I26" s="1" t="s">
        <v>1654</v>
      </c>
      <c r="J26" s="1" t="s">
        <v>1655</v>
      </c>
      <c r="K26" s="1" t="s">
        <v>1620</v>
      </c>
      <c r="Q26" s="1" t="s">
        <v>1560</v>
      </c>
      <c r="R26" s="1" t="s">
        <v>1561</v>
      </c>
      <c r="S26" s="1" t="s">
        <v>1940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1659</v>
      </c>
      <c r="Q27" s="1" t="s">
        <v>1560</v>
      </c>
      <c r="R27" s="1" t="s">
        <v>1561</v>
      </c>
      <c r="S27" s="1" t="s">
        <v>1940</v>
      </c>
    </row>
    <row r="28" spans="1:19">
      <c r="A28" s="1">
        <v>27</v>
      </c>
      <c r="B28" s="1" t="s">
        <v>1558</v>
      </c>
      <c r="C28" s="1" t="s">
        <v>76</v>
      </c>
      <c r="H28" s="1" t="s">
        <v>1660</v>
      </c>
      <c r="I28" s="1" t="s">
        <v>1661</v>
      </c>
      <c r="J28" s="1" t="s">
        <v>1662</v>
      </c>
      <c r="K28" s="1" t="s">
        <v>1619</v>
      </c>
      <c r="L28" s="1" t="s">
        <v>1663</v>
      </c>
      <c r="Q28" s="1" t="s">
        <v>1567</v>
      </c>
      <c r="R28" s="1" t="s">
        <v>1568</v>
      </c>
      <c r="S28" s="1" t="s">
        <v>1940</v>
      </c>
    </row>
    <row r="29" spans="1:19">
      <c r="A29" s="1">
        <v>28</v>
      </c>
      <c r="B29" s="1" t="s">
        <v>1558</v>
      </c>
      <c r="C29" s="1" t="s">
        <v>76</v>
      </c>
      <c r="H29" s="1" t="s">
        <v>1660</v>
      </c>
      <c r="I29" s="1" t="s">
        <v>1661</v>
      </c>
      <c r="J29" s="1" t="s">
        <v>1662</v>
      </c>
      <c r="K29" s="1" t="s">
        <v>1619</v>
      </c>
      <c r="L29" s="1" t="s">
        <v>1663</v>
      </c>
      <c r="Q29" s="1" t="s">
        <v>1573</v>
      </c>
      <c r="R29" s="1" t="s">
        <v>1574</v>
      </c>
      <c r="S29" s="1" t="s">
        <v>1940</v>
      </c>
    </row>
    <row r="30" spans="1:19">
      <c r="A30" s="1">
        <v>29</v>
      </c>
      <c r="B30" s="1" t="s">
        <v>1558</v>
      </c>
      <c r="C30" s="1" t="s">
        <v>76</v>
      </c>
      <c r="H30" s="1" t="s">
        <v>1660</v>
      </c>
      <c r="I30" s="1" t="s">
        <v>1661</v>
      </c>
      <c r="J30" s="1" t="s">
        <v>1662</v>
      </c>
      <c r="K30" s="1" t="s">
        <v>1619</v>
      </c>
      <c r="L30" s="1" t="s">
        <v>1663</v>
      </c>
      <c r="Q30" s="1" t="s">
        <v>1664</v>
      </c>
      <c r="R30" s="1" t="s">
        <v>1665</v>
      </c>
      <c r="S30" s="1" t="s">
        <v>1940</v>
      </c>
    </row>
    <row r="31" spans="1:19">
      <c r="A31" s="1">
        <v>30</v>
      </c>
      <c r="B31" s="1" t="s">
        <v>1558</v>
      </c>
      <c r="C31" s="1" t="s">
        <v>76</v>
      </c>
      <c r="H31" s="1" t="s">
        <v>1932</v>
      </c>
      <c r="I31" s="1" t="s">
        <v>1933</v>
      </c>
      <c r="J31" s="1" t="s">
        <v>1934</v>
      </c>
      <c r="K31" s="1" t="s">
        <v>1794</v>
      </c>
      <c r="Q31" s="1" t="s">
        <v>1846</v>
      </c>
      <c r="R31" s="1" t="s">
        <v>1847</v>
      </c>
      <c r="S31" s="1" t="s">
        <v>1940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1670</v>
      </c>
      <c r="Q32" s="1" t="s">
        <v>1567</v>
      </c>
      <c r="R32" s="1" t="s">
        <v>1568</v>
      </c>
      <c r="S32" s="1" t="s">
        <v>1940</v>
      </c>
    </row>
    <row r="33" spans="1:19">
      <c r="A33" s="1">
        <v>32</v>
      </c>
      <c r="B33" s="1" t="s">
        <v>1558</v>
      </c>
      <c r="C33" s="1" t="s">
        <v>76</v>
      </c>
      <c r="H33" s="1" t="s">
        <v>1671</v>
      </c>
      <c r="I33" s="1" t="s">
        <v>1672</v>
      </c>
      <c r="J33" s="1" t="s">
        <v>1673</v>
      </c>
      <c r="K33" s="1" t="s">
        <v>1674</v>
      </c>
      <c r="Q33" s="1" t="s">
        <v>1560</v>
      </c>
      <c r="R33" s="1" t="s">
        <v>1561</v>
      </c>
      <c r="S33" s="1" t="s">
        <v>1940</v>
      </c>
    </row>
    <row r="34" spans="1:19">
      <c r="A34" s="1">
        <v>33</v>
      </c>
      <c r="B34" s="1" t="s">
        <v>1558</v>
      </c>
      <c r="C34" s="1" t="s">
        <v>76</v>
      </c>
      <c r="H34" s="1" t="s">
        <v>1675</v>
      </c>
      <c r="I34" s="1" t="s">
        <v>1676</v>
      </c>
      <c r="J34" s="1" t="s">
        <v>1677</v>
      </c>
      <c r="K34" s="1" t="s">
        <v>1674</v>
      </c>
      <c r="Q34" s="1" t="s">
        <v>1567</v>
      </c>
      <c r="R34" s="1" t="s">
        <v>1568</v>
      </c>
      <c r="S34" s="1" t="s">
        <v>1940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1681</v>
      </c>
      <c r="Q35" s="1" t="s">
        <v>1560</v>
      </c>
      <c r="R35" s="1" t="s">
        <v>1561</v>
      </c>
      <c r="S35" s="1" t="s">
        <v>1940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1614</v>
      </c>
      <c r="L36" s="1" t="s">
        <v>1685</v>
      </c>
      <c r="Q36" s="1" t="s">
        <v>1560</v>
      </c>
      <c r="R36" s="1" t="s">
        <v>1561</v>
      </c>
      <c r="S36" s="1" t="s">
        <v>1940</v>
      </c>
    </row>
    <row r="37" spans="1:19">
      <c r="A37" s="1">
        <v>36</v>
      </c>
      <c r="B37" s="1" t="s">
        <v>1558</v>
      </c>
      <c r="C37" s="1" t="s">
        <v>76</v>
      </c>
      <c r="H37" s="1" t="s">
        <v>1686</v>
      </c>
      <c r="I37" s="1" t="s">
        <v>1687</v>
      </c>
      <c r="J37" s="1" t="s">
        <v>1688</v>
      </c>
      <c r="K37" s="1" t="s">
        <v>1578</v>
      </c>
      <c r="L37" s="1" t="s">
        <v>1689</v>
      </c>
      <c r="Q37" s="1" t="s">
        <v>1560</v>
      </c>
      <c r="R37" s="1" t="s">
        <v>1561</v>
      </c>
      <c r="S37" s="1" t="s">
        <v>1940</v>
      </c>
    </row>
    <row r="38" spans="1:19">
      <c r="A38" s="1">
        <v>37</v>
      </c>
      <c r="B38" s="1" t="s">
        <v>1558</v>
      </c>
      <c r="C38" s="1" t="s">
        <v>76</v>
      </c>
      <c r="H38" s="1" t="s">
        <v>1690</v>
      </c>
      <c r="I38" s="1" t="s">
        <v>1691</v>
      </c>
      <c r="J38" s="1" t="s">
        <v>1692</v>
      </c>
      <c r="K38" s="1" t="s">
        <v>1614</v>
      </c>
      <c r="Q38" s="1" t="s">
        <v>1560</v>
      </c>
      <c r="R38" s="1" t="s">
        <v>1561</v>
      </c>
      <c r="S38" s="1" t="s">
        <v>1940</v>
      </c>
    </row>
    <row r="39" spans="1:19">
      <c r="A39" s="1">
        <v>38</v>
      </c>
      <c r="B39" s="1" t="s">
        <v>1558</v>
      </c>
      <c r="C39" s="1" t="s">
        <v>76</v>
      </c>
      <c r="H39" s="1" t="s">
        <v>2008</v>
      </c>
      <c r="I39" s="1" t="s">
        <v>2009</v>
      </c>
      <c r="J39" s="1" t="s">
        <v>1868</v>
      </c>
      <c r="K39" s="1" t="s">
        <v>2010</v>
      </c>
      <c r="L39" s="1" t="s">
        <v>2011</v>
      </c>
      <c r="Q39" s="1" t="s">
        <v>1567</v>
      </c>
      <c r="R39" s="1" t="s">
        <v>1568</v>
      </c>
      <c r="S39" s="1" t="s">
        <v>1940</v>
      </c>
    </row>
    <row r="40" spans="1:19">
      <c r="A40" s="1">
        <v>39</v>
      </c>
      <c r="B40" s="1" t="s">
        <v>1558</v>
      </c>
      <c r="C40" s="1" t="s">
        <v>76</v>
      </c>
      <c r="H40" s="1" t="s">
        <v>1693</v>
      </c>
      <c r="I40" s="1" t="s">
        <v>1694</v>
      </c>
      <c r="J40" s="1" t="s">
        <v>1695</v>
      </c>
      <c r="K40" s="1" t="s">
        <v>1696</v>
      </c>
      <c r="L40" s="1" t="s">
        <v>1697</v>
      </c>
      <c r="Q40" s="1" t="s">
        <v>1567</v>
      </c>
      <c r="R40" s="1" t="s">
        <v>1568</v>
      </c>
      <c r="S40" s="1" t="s">
        <v>1940</v>
      </c>
    </row>
    <row r="41" spans="1:19">
      <c r="A41" s="1">
        <v>40</v>
      </c>
      <c r="B41" s="1" t="s">
        <v>1558</v>
      </c>
      <c r="C41" s="1" t="s">
        <v>76</v>
      </c>
      <c r="H41" s="1" t="s">
        <v>1957</v>
      </c>
      <c r="I41" s="1" t="s">
        <v>1958</v>
      </c>
      <c r="J41" s="1" t="s">
        <v>1959</v>
      </c>
      <c r="K41" s="1" t="s">
        <v>1960</v>
      </c>
      <c r="Q41" s="1" t="s">
        <v>1567</v>
      </c>
      <c r="R41" s="1" t="s">
        <v>1568</v>
      </c>
      <c r="S41" s="1" t="s">
        <v>1940</v>
      </c>
    </row>
    <row r="42" spans="1:19">
      <c r="A42" s="1">
        <v>41</v>
      </c>
      <c r="B42" s="1" t="s">
        <v>1558</v>
      </c>
      <c r="C42" s="1" t="s">
        <v>76</v>
      </c>
      <c r="H42" s="1" t="s">
        <v>1961</v>
      </c>
      <c r="I42" s="1" t="s">
        <v>1699</v>
      </c>
      <c r="J42" s="1" t="s">
        <v>1962</v>
      </c>
      <c r="K42" s="1" t="s">
        <v>1703</v>
      </c>
      <c r="Q42" s="1" t="s">
        <v>1567</v>
      </c>
      <c r="R42" s="1" t="s">
        <v>1568</v>
      </c>
      <c r="S42" s="1" t="s">
        <v>1940</v>
      </c>
    </row>
    <row r="43" spans="1:19">
      <c r="A43" s="1">
        <v>42</v>
      </c>
      <c r="B43" s="1" t="s">
        <v>1558</v>
      </c>
      <c r="C43" s="1" t="s">
        <v>76</v>
      </c>
      <c r="H43" s="1" t="s">
        <v>1698</v>
      </c>
      <c r="I43" s="1" t="s">
        <v>1699</v>
      </c>
      <c r="J43" s="1" t="s">
        <v>1700</v>
      </c>
      <c r="K43" s="1" t="s">
        <v>1701</v>
      </c>
      <c r="L43" s="1" t="s">
        <v>1702</v>
      </c>
      <c r="Q43" s="1" t="s">
        <v>1560</v>
      </c>
      <c r="R43" s="1" t="s">
        <v>1561</v>
      </c>
      <c r="S43" s="1" t="s">
        <v>1940</v>
      </c>
    </row>
    <row r="44" spans="1:19">
      <c r="A44" s="1">
        <v>43</v>
      </c>
      <c r="B44" s="1" t="s">
        <v>1558</v>
      </c>
      <c r="C44" s="1" t="s">
        <v>76</v>
      </c>
      <c r="H44" s="1" t="s">
        <v>1705</v>
      </c>
      <c r="I44" s="1" t="s">
        <v>1706</v>
      </c>
      <c r="J44" s="1" t="s">
        <v>1707</v>
      </c>
      <c r="K44" s="1" t="s">
        <v>1559</v>
      </c>
      <c r="Q44" s="1" t="s">
        <v>1708</v>
      </c>
      <c r="R44" s="1" t="s">
        <v>1709</v>
      </c>
      <c r="S44" s="1" t="s">
        <v>1940</v>
      </c>
    </row>
    <row r="45" spans="1:19">
      <c r="A45" s="1">
        <v>44</v>
      </c>
      <c r="B45" s="1" t="s">
        <v>1558</v>
      </c>
      <c r="C45" s="1" t="s">
        <v>76</v>
      </c>
      <c r="H45" s="1" t="s">
        <v>1710</v>
      </c>
      <c r="I45" s="1" t="s">
        <v>1711</v>
      </c>
      <c r="J45" s="1" t="s">
        <v>1712</v>
      </c>
      <c r="K45" s="1" t="s">
        <v>1559</v>
      </c>
      <c r="Q45" s="1" t="s">
        <v>1639</v>
      </c>
      <c r="R45" s="1" t="s">
        <v>1640</v>
      </c>
      <c r="S45" s="1" t="s">
        <v>1940</v>
      </c>
    </row>
    <row r="46" spans="1:19">
      <c r="A46" s="1">
        <v>45</v>
      </c>
      <c r="B46" s="1" t="s">
        <v>1558</v>
      </c>
      <c r="C46" s="1" t="s">
        <v>76</v>
      </c>
      <c r="H46" s="1" t="s">
        <v>2012</v>
      </c>
      <c r="I46" s="1" t="s">
        <v>2013</v>
      </c>
      <c r="J46" s="1" t="s">
        <v>2014</v>
      </c>
      <c r="K46" s="1" t="s">
        <v>1814</v>
      </c>
      <c r="Q46" s="1" t="s">
        <v>1567</v>
      </c>
      <c r="R46" s="1" t="s">
        <v>1568</v>
      </c>
      <c r="S46" s="1" t="s">
        <v>1940</v>
      </c>
    </row>
    <row r="47" spans="1:19">
      <c r="A47" s="1">
        <v>46</v>
      </c>
      <c r="B47" s="1" t="s">
        <v>1558</v>
      </c>
      <c r="C47" s="1" t="s">
        <v>76</v>
      </c>
      <c r="H47" s="1" t="s">
        <v>1713</v>
      </c>
      <c r="I47" s="1" t="s">
        <v>1714</v>
      </c>
      <c r="J47" s="1" t="s">
        <v>1715</v>
      </c>
      <c r="K47" s="1" t="s">
        <v>1610</v>
      </c>
      <c r="Q47" s="1" t="s">
        <v>1567</v>
      </c>
      <c r="R47" s="1" t="s">
        <v>1568</v>
      </c>
      <c r="S47" s="1" t="s">
        <v>1940</v>
      </c>
    </row>
    <row r="48" spans="1:19">
      <c r="A48" s="1">
        <v>47</v>
      </c>
      <c r="B48" s="1" t="s">
        <v>1558</v>
      </c>
      <c r="C48" s="1" t="s">
        <v>76</v>
      </c>
      <c r="H48" s="1" t="s">
        <v>1716</v>
      </c>
      <c r="I48" s="1" t="s">
        <v>1717</v>
      </c>
      <c r="J48" s="1" t="s">
        <v>1718</v>
      </c>
      <c r="K48" s="1" t="s">
        <v>1670</v>
      </c>
      <c r="Q48" s="1" t="s">
        <v>1567</v>
      </c>
      <c r="R48" s="1" t="s">
        <v>1568</v>
      </c>
      <c r="S48" s="1" t="s">
        <v>1940</v>
      </c>
    </row>
    <row r="49" spans="1:19">
      <c r="A49" s="1">
        <v>48</v>
      </c>
      <c r="B49" s="1" t="s">
        <v>1558</v>
      </c>
      <c r="C49" s="1" t="s">
        <v>76</v>
      </c>
      <c r="H49" s="1" t="s">
        <v>1976</v>
      </c>
      <c r="I49" s="1" t="s">
        <v>1977</v>
      </c>
      <c r="J49" s="1" t="s">
        <v>1978</v>
      </c>
      <c r="K49" s="1" t="s">
        <v>1790</v>
      </c>
      <c r="Q49" s="1" t="s">
        <v>1560</v>
      </c>
      <c r="R49" s="1" t="s">
        <v>1561</v>
      </c>
      <c r="S49" s="1" t="s">
        <v>1940</v>
      </c>
    </row>
    <row r="50" spans="1:19">
      <c r="A50" s="1">
        <v>49</v>
      </c>
      <c r="B50" s="1" t="s">
        <v>1558</v>
      </c>
      <c r="C50" s="1" t="s">
        <v>76</v>
      </c>
      <c r="H50" s="1" t="s">
        <v>1719</v>
      </c>
      <c r="I50" s="1" t="s">
        <v>1720</v>
      </c>
      <c r="J50" s="1" t="s">
        <v>1721</v>
      </c>
      <c r="K50" s="1" t="s">
        <v>1722</v>
      </c>
      <c r="Q50" s="1" t="s">
        <v>1560</v>
      </c>
      <c r="R50" s="1" t="s">
        <v>1561</v>
      </c>
      <c r="S50" s="1" t="s">
        <v>1940</v>
      </c>
    </row>
    <row r="51" spans="1:19">
      <c r="A51" s="1">
        <v>50</v>
      </c>
      <c r="B51" s="1" t="s">
        <v>1558</v>
      </c>
      <c r="C51" s="1" t="s">
        <v>76</v>
      </c>
      <c r="H51" s="1" t="s">
        <v>1723</v>
      </c>
      <c r="I51" s="1" t="s">
        <v>1724</v>
      </c>
      <c r="J51" s="1" t="s">
        <v>1725</v>
      </c>
      <c r="K51" s="1" t="s">
        <v>1726</v>
      </c>
      <c r="Q51" s="1" t="s">
        <v>1567</v>
      </c>
      <c r="R51" s="1" t="s">
        <v>1568</v>
      </c>
      <c r="S51" s="1" t="s">
        <v>1940</v>
      </c>
    </row>
    <row r="52" spans="1:19">
      <c r="A52" s="1">
        <v>51</v>
      </c>
      <c r="B52" s="1" t="s">
        <v>1558</v>
      </c>
      <c r="C52" s="1" t="s">
        <v>76</v>
      </c>
      <c r="H52" s="1" t="s">
        <v>1727</v>
      </c>
      <c r="I52" s="1" t="s">
        <v>1728</v>
      </c>
      <c r="J52" s="1" t="s">
        <v>1729</v>
      </c>
      <c r="K52" s="1" t="s">
        <v>1730</v>
      </c>
      <c r="Q52" s="1" t="s">
        <v>1560</v>
      </c>
      <c r="R52" s="1" t="s">
        <v>1561</v>
      </c>
      <c r="S52" s="1" t="s">
        <v>1940</v>
      </c>
    </row>
    <row r="53" spans="1:19">
      <c r="A53" s="1">
        <v>52</v>
      </c>
      <c r="B53" s="1" t="s">
        <v>1558</v>
      </c>
      <c r="C53" s="1" t="s">
        <v>76</v>
      </c>
      <c r="H53" s="1" t="s">
        <v>1731</v>
      </c>
      <c r="I53" s="1" t="s">
        <v>1732</v>
      </c>
      <c r="J53" s="1" t="s">
        <v>1733</v>
      </c>
      <c r="K53" s="1" t="s">
        <v>1620</v>
      </c>
      <c r="L53" s="1" t="s">
        <v>1734</v>
      </c>
      <c r="Q53" s="1" t="s">
        <v>1560</v>
      </c>
      <c r="R53" s="1" t="s">
        <v>1561</v>
      </c>
      <c r="S53" s="1" t="s">
        <v>1940</v>
      </c>
    </row>
    <row r="54" spans="1:19">
      <c r="A54" s="1">
        <v>53</v>
      </c>
      <c r="B54" s="1" t="s">
        <v>1558</v>
      </c>
      <c r="C54" s="1" t="s">
        <v>76</v>
      </c>
      <c r="H54" s="1" t="s">
        <v>1735</v>
      </c>
      <c r="I54" s="1" t="s">
        <v>1736</v>
      </c>
      <c r="J54" s="1" t="s">
        <v>1737</v>
      </c>
      <c r="K54" s="1" t="s">
        <v>1619</v>
      </c>
      <c r="L54" s="1" t="s">
        <v>1738</v>
      </c>
      <c r="Q54" s="1" t="s">
        <v>1560</v>
      </c>
      <c r="R54" s="1" t="s">
        <v>1561</v>
      </c>
      <c r="S54" s="1" t="s">
        <v>1940</v>
      </c>
    </row>
    <row r="55" spans="1:19">
      <c r="A55" s="1">
        <v>54</v>
      </c>
      <c r="B55" s="1" t="s">
        <v>1558</v>
      </c>
      <c r="C55" s="1" t="s">
        <v>76</v>
      </c>
      <c r="H55" s="1" t="s">
        <v>1739</v>
      </c>
      <c r="I55" s="1" t="s">
        <v>1740</v>
      </c>
      <c r="J55" s="1" t="s">
        <v>1741</v>
      </c>
      <c r="K55" s="1" t="s">
        <v>1742</v>
      </c>
      <c r="Q55" s="1" t="s">
        <v>1560</v>
      </c>
      <c r="R55" s="1" t="s">
        <v>1561</v>
      </c>
      <c r="S55" s="1" t="s">
        <v>1940</v>
      </c>
    </row>
    <row r="56" spans="1:19">
      <c r="A56" s="1">
        <v>55</v>
      </c>
      <c r="B56" s="1" t="s">
        <v>1558</v>
      </c>
      <c r="C56" s="1" t="s">
        <v>76</v>
      </c>
      <c r="H56" s="1" t="s">
        <v>2015</v>
      </c>
      <c r="I56" s="1" t="s">
        <v>2016</v>
      </c>
      <c r="J56" s="1" t="s">
        <v>2017</v>
      </c>
      <c r="K56" s="1" t="s">
        <v>1610</v>
      </c>
      <c r="L56" s="1" t="s">
        <v>2018</v>
      </c>
      <c r="Q56" s="1" t="s">
        <v>1567</v>
      </c>
      <c r="R56" s="1" t="s">
        <v>1568</v>
      </c>
      <c r="S56" s="1" t="s">
        <v>1940</v>
      </c>
    </row>
    <row r="57" spans="1:19">
      <c r="A57" s="1">
        <v>56</v>
      </c>
      <c r="B57" s="1" t="s">
        <v>1558</v>
      </c>
      <c r="C57" s="1" t="s">
        <v>76</v>
      </c>
      <c r="H57" s="1" t="s">
        <v>1743</v>
      </c>
      <c r="I57" s="1" t="s">
        <v>1744</v>
      </c>
      <c r="J57" s="1" t="s">
        <v>1745</v>
      </c>
      <c r="K57" s="1" t="s">
        <v>1620</v>
      </c>
      <c r="Q57" s="1" t="s">
        <v>1560</v>
      </c>
      <c r="R57" s="1" t="s">
        <v>1561</v>
      </c>
      <c r="S57" s="1" t="s">
        <v>1940</v>
      </c>
    </row>
    <row r="58" spans="1:19">
      <c r="A58" s="1">
        <v>57</v>
      </c>
      <c r="B58" s="1" t="s">
        <v>1558</v>
      </c>
      <c r="C58" s="1" t="s">
        <v>76</v>
      </c>
      <c r="H58" s="1" t="s">
        <v>1746</v>
      </c>
      <c r="I58" s="1" t="s">
        <v>1747</v>
      </c>
      <c r="J58" s="1" t="s">
        <v>1748</v>
      </c>
      <c r="K58" s="1" t="s">
        <v>1914</v>
      </c>
      <c r="Q58" s="1" t="s">
        <v>1567</v>
      </c>
      <c r="R58" s="1" t="s">
        <v>1568</v>
      </c>
      <c r="S58" s="1" t="s">
        <v>1940</v>
      </c>
    </row>
    <row r="59" spans="1:19">
      <c r="A59" s="1">
        <v>58</v>
      </c>
      <c r="B59" s="1" t="s">
        <v>1558</v>
      </c>
      <c r="C59" s="1" t="s">
        <v>76</v>
      </c>
      <c r="H59" s="1" t="s">
        <v>1749</v>
      </c>
      <c r="I59" s="1" t="s">
        <v>1750</v>
      </c>
      <c r="J59" s="1" t="s">
        <v>1751</v>
      </c>
      <c r="K59" s="1" t="s">
        <v>1586</v>
      </c>
      <c r="L59" s="1" t="s">
        <v>1752</v>
      </c>
      <c r="Q59" s="1" t="s">
        <v>1567</v>
      </c>
      <c r="R59" s="1" t="s">
        <v>1568</v>
      </c>
      <c r="S59" s="1" t="s">
        <v>1940</v>
      </c>
    </row>
    <row r="60" spans="1:19">
      <c r="A60" s="1">
        <v>59</v>
      </c>
      <c r="B60" s="1" t="s">
        <v>1558</v>
      </c>
      <c r="C60" s="1" t="s">
        <v>76</v>
      </c>
      <c r="H60" s="1" t="s">
        <v>1753</v>
      </c>
      <c r="I60" s="1" t="s">
        <v>1754</v>
      </c>
      <c r="J60" s="1" t="s">
        <v>1755</v>
      </c>
      <c r="K60" s="1" t="s">
        <v>1620</v>
      </c>
      <c r="L60" s="1" t="s">
        <v>1756</v>
      </c>
      <c r="Q60" s="1" t="s">
        <v>1560</v>
      </c>
      <c r="R60" s="1" t="s">
        <v>1561</v>
      </c>
      <c r="S60" s="1" t="s">
        <v>1940</v>
      </c>
    </row>
    <row r="61" spans="1:19">
      <c r="A61" s="1">
        <v>60</v>
      </c>
      <c r="B61" s="1" t="s">
        <v>1558</v>
      </c>
      <c r="C61" s="1" t="s">
        <v>76</v>
      </c>
      <c r="H61" s="1" t="s">
        <v>1757</v>
      </c>
      <c r="I61" s="1" t="s">
        <v>1758</v>
      </c>
      <c r="J61" s="1" t="s">
        <v>1759</v>
      </c>
      <c r="K61" s="1" t="s">
        <v>1722</v>
      </c>
      <c r="Q61" s="1" t="s">
        <v>1560</v>
      </c>
      <c r="R61" s="1" t="s">
        <v>1561</v>
      </c>
      <c r="S61" s="1" t="s">
        <v>1940</v>
      </c>
    </row>
    <row r="62" spans="1:19">
      <c r="A62" s="1">
        <v>61</v>
      </c>
      <c r="B62" s="1" t="s">
        <v>1558</v>
      </c>
      <c r="C62" s="1" t="s">
        <v>76</v>
      </c>
      <c r="H62" s="1" t="s">
        <v>1760</v>
      </c>
      <c r="I62" s="1" t="s">
        <v>1761</v>
      </c>
      <c r="J62" s="1" t="s">
        <v>1762</v>
      </c>
      <c r="K62" s="1" t="s">
        <v>1582</v>
      </c>
      <c r="Q62" s="1" t="s">
        <v>1763</v>
      </c>
      <c r="R62" s="1" t="s">
        <v>1764</v>
      </c>
      <c r="S62" s="1" t="s">
        <v>1940</v>
      </c>
    </row>
    <row r="63" spans="1:19">
      <c r="A63" s="1">
        <v>62</v>
      </c>
      <c r="B63" s="1" t="s">
        <v>1558</v>
      </c>
      <c r="C63" s="1" t="s">
        <v>76</v>
      </c>
      <c r="H63" s="1" t="s">
        <v>1765</v>
      </c>
      <c r="I63" s="1" t="s">
        <v>1766</v>
      </c>
      <c r="J63" s="1" t="s">
        <v>1767</v>
      </c>
      <c r="K63" s="1" t="s">
        <v>1582</v>
      </c>
      <c r="Q63" s="1" t="s">
        <v>1567</v>
      </c>
      <c r="R63" s="1" t="s">
        <v>1568</v>
      </c>
      <c r="S63" s="1" t="s">
        <v>1940</v>
      </c>
    </row>
    <row r="64" spans="1:19">
      <c r="A64" s="1">
        <v>63</v>
      </c>
      <c r="B64" s="1" t="s">
        <v>1558</v>
      </c>
      <c r="C64" s="1" t="s">
        <v>76</v>
      </c>
      <c r="H64" s="1" t="s">
        <v>1768</v>
      </c>
      <c r="I64" s="1" t="s">
        <v>1769</v>
      </c>
      <c r="J64" s="1" t="s">
        <v>1770</v>
      </c>
      <c r="K64" s="1" t="s">
        <v>1771</v>
      </c>
      <c r="Q64" s="1" t="s">
        <v>1567</v>
      </c>
      <c r="R64" s="1" t="s">
        <v>1568</v>
      </c>
      <c r="S64" s="1" t="s">
        <v>1940</v>
      </c>
    </row>
    <row r="65" spans="1:19">
      <c r="A65" s="1">
        <v>64</v>
      </c>
      <c r="B65" s="1" t="s">
        <v>1558</v>
      </c>
      <c r="C65" s="1" t="s">
        <v>76</v>
      </c>
      <c r="H65" s="1" t="s">
        <v>1772</v>
      </c>
      <c r="I65" s="1" t="s">
        <v>1773</v>
      </c>
      <c r="J65" s="1" t="s">
        <v>1774</v>
      </c>
      <c r="K65" s="1" t="s">
        <v>1600</v>
      </c>
      <c r="Q65" s="1" t="s">
        <v>1567</v>
      </c>
      <c r="R65" s="1" t="s">
        <v>1568</v>
      </c>
      <c r="S65" s="1" t="s">
        <v>1940</v>
      </c>
    </row>
    <row r="66" spans="1:19">
      <c r="A66" s="1">
        <v>65</v>
      </c>
      <c r="B66" s="1" t="s">
        <v>1558</v>
      </c>
      <c r="C66" s="1" t="s">
        <v>76</v>
      </c>
      <c r="H66" s="1" t="s">
        <v>1963</v>
      </c>
      <c r="I66" s="1" t="s">
        <v>1964</v>
      </c>
      <c r="J66" s="1" t="s">
        <v>1965</v>
      </c>
      <c r="K66" s="1" t="s">
        <v>1794</v>
      </c>
      <c r="Q66" s="1" t="s">
        <v>1573</v>
      </c>
      <c r="R66" s="1" t="s">
        <v>1574</v>
      </c>
      <c r="S66" s="1" t="s">
        <v>1940</v>
      </c>
    </row>
    <row r="67" spans="1:19">
      <c r="A67" s="1">
        <v>66</v>
      </c>
      <c r="B67" s="1" t="s">
        <v>1558</v>
      </c>
      <c r="C67" s="1" t="s">
        <v>76</v>
      </c>
      <c r="H67" s="1" t="s">
        <v>1775</v>
      </c>
      <c r="I67" s="1" t="s">
        <v>1776</v>
      </c>
      <c r="J67" s="1" t="s">
        <v>1777</v>
      </c>
      <c r="K67" s="1" t="s">
        <v>1778</v>
      </c>
      <c r="L67" s="1" t="s">
        <v>1779</v>
      </c>
      <c r="Q67" s="1" t="s">
        <v>1567</v>
      </c>
      <c r="R67" s="1" t="s">
        <v>1568</v>
      </c>
      <c r="S67" s="1" t="s">
        <v>1940</v>
      </c>
    </row>
    <row r="68" spans="1:19">
      <c r="A68" s="1">
        <v>67</v>
      </c>
      <c r="B68" s="1" t="s">
        <v>1558</v>
      </c>
      <c r="C68" s="1" t="s">
        <v>76</v>
      </c>
      <c r="H68" s="1" t="s">
        <v>1780</v>
      </c>
      <c r="I68" s="1" t="s">
        <v>1781</v>
      </c>
      <c r="J68" s="1" t="s">
        <v>1782</v>
      </c>
      <c r="K68" s="1" t="s">
        <v>1638</v>
      </c>
      <c r="Q68" s="1" t="s">
        <v>1560</v>
      </c>
      <c r="R68" s="1" t="s">
        <v>1561</v>
      </c>
      <c r="S68" s="1" t="s">
        <v>1940</v>
      </c>
    </row>
    <row r="69" spans="1:19">
      <c r="A69" s="1">
        <v>68</v>
      </c>
      <c r="B69" s="1" t="s">
        <v>1558</v>
      </c>
      <c r="C69" s="1" t="s">
        <v>76</v>
      </c>
      <c r="H69" s="1" t="s">
        <v>1783</v>
      </c>
      <c r="I69" s="1" t="s">
        <v>1784</v>
      </c>
      <c r="J69" s="1" t="s">
        <v>1785</v>
      </c>
      <c r="K69" s="1" t="s">
        <v>1704</v>
      </c>
      <c r="L69" s="1" t="s">
        <v>1786</v>
      </c>
      <c r="Q69" s="1" t="s">
        <v>1567</v>
      </c>
      <c r="R69" s="1" t="s">
        <v>1568</v>
      </c>
      <c r="S69" s="1" t="s">
        <v>1940</v>
      </c>
    </row>
    <row r="70" spans="1:19">
      <c r="A70" s="1">
        <v>69</v>
      </c>
      <c r="B70" s="1" t="s">
        <v>1558</v>
      </c>
      <c r="C70" s="1" t="s">
        <v>76</v>
      </c>
      <c r="H70" s="1" t="s">
        <v>1966</v>
      </c>
      <c r="I70" s="1" t="s">
        <v>1967</v>
      </c>
      <c r="J70" s="1" t="s">
        <v>1968</v>
      </c>
      <c r="K70" s="1" t="s">
        <v>1794</v>
      </c>
      <c r="Q70" s="1" t="s">
        <v>1846</v>
      </c>
      <c r="R70" s="1" t="s">
        <v>1847</v>
      </c>
      <c r="S70" s="1" t="s">
        <v>1940</v>
      </c>
    </row>
    <row r="71" spans="1:19">
      <c r="A71" s="1">
        <v>70</v>
      </c>
      <c r="B71" s="1" t="s">
        <v>1558</v>
      </c>
      <c r="C71" s="1" t="s">
        <v>76</v>
      </c>
      <c r="H71" s="1" t="s">
        <v>1787</v>
      </c>
      <c r="I71" s="1" t="s">
        <v>1788</v>
      </c>
      <c r="J71" s="1" t="s">
        <v>1789</v>
      </c>
      <c r="K71" s="1" t="s">
        <v>1790</v>
      </c>
      <c r="Q71" s="1" t="s">
        <v>1560</v>
      </c>
      <c r="R71" s="1" t="s">
        <v>1561</v>
      </c>
      <c r="S71" s="1" t="s">
        <v>1940</v>
      </c>
    </row>
    <row r="72" spans="1:19">
      <c r="A72" s="1">
        <v>71</v>
      </c>
      <c r="B72" s="1" t="s">
        <v>1558</v>
      </c>
      <c r="C72" s="1" t="s">
        <v>76</v>
      </c>
      <c r="H72" s="1" t="s">
        <v>1791</v>
      </c>
      <c r="I72" s="1" t="s">
        <v>1792</v>
      </c>
      <c r="J72" s="1" t="s">
        <v>1793</v>
      </c>
      <c r="K72" s="1" t="s">
        <v>1794</v>
      </c>
      <c r="Q72" s="1" t="s">
        <v>1567</v>
      </c>
      <c r="R72" s="1" t="s">
        <v>1568</v>
      </c>
      <c r="S72" s="1" t="s">
        <v>1940</v>
      </c>
    </row>
    <row r="73" spans="1:19">
      <c r="A73" s="1">
        <v>72</v>
      </c>
      <c r="B73" s="1" t="s">
        <v>1558</v>
      </c>
      <c r="C73" s="1" t="s">
        <v>76</v>
      </c>
      <c r="H73" s="1" t="s">
        <v>1795</v>
      </c>
      <c r="I73" s="1" t="s">
        <v>1796</v>
      </c>
      <c r="J73" s="1" t="s">
        <v>1797</v>
      </c>
      <c r="K73" s="1" t="s">
        <v>1638</v>
      </c>
      <c r="Q73" s="1" t="s">
        <v>1639</v>
      </c>
      <c r="R73" s="1" t="s">
        <v>1640</v>
      </c>
      <c r="S73" s="1" t="s">
        <v>1940</v>
      </c>
    </row>
    <row r="74" spans="1:19">
      <c r="A74" s="1">
        <v>73</v>
      </c>
      <c r="B74" s="1" t="s">
        <v>1558</v>
      </c>
      <c r="C74" s="1" t="s">
        <v>76</v>
      </c>
      <c r="H74" s="1" t="s">
        <v>1798</v>
      </c>
      <c r="I74" s="1" t="s">
        <v>1799</v>
      </c>
      <c r="J74" s="1" t="s">
        <v>1800</v>
      </c>
      <c r="K74" s="1" t="s">
        <v>1608</v>
      </c>
      <c r="L74" s="1" t="s">
        <v>1801</v>
      </c>
      <c r="Q74" s="1" t="s">
        <v>1560</v>
      </c>
      <c r="R74" s="1" t="s">
        <v>1561</v>
      </c>
      <c r="S74" s="1" t="s">
        <v>1940</v>
      </c>
    </row>
    <row r="75" spans="1:19">
      <c r="A75" s="1">
        <v>74</v>
      </c>
      <c r="B75" s="1" t="s">
        <v>1558</v>
      </c>
      <c r="C75" s="1" t="s">
        <v>76</v>
      </c>
      <c r="H75" s="1" t="s">
        <v>2032</v>
      </c>
      <c r="I75" s="1" t="s">
        <v>2033</v>
      </c>
      <c r="J75" s="1" t="s">
        <v>2034</v>
      </c>
      <c r="K75" s="1" t="s">
        <v>1644</v>
      </c>
      <c r="Q75" s="1" t="s">
        <v>1567</v>
      </c>
      <c r="R75" s="1" t="s">
        <v>1568</v>
      </c>
      <c r="S75" s="1" t="s">
        <v>1940</v>
      </c>
    </row>
    <row r="76" spans="1:19">
      <c r="A76" s="1">
        <v>75</v>
      </c>
      <c r="B76" s="1" t="s">
        <v>1558</v>
      </c>
      <c r="C76" s="1" t="s">
        <v>76</v>
      </c>
      <c r="H76" s="1" t="s">
        <v>1802</v>
      </c>
      <c r="I76" s="1" t="s">
        <v>1803</v>
      </c>
      <c r="J76" s="1" t="s">
        <v>1804</v>
      </c>
      <c r="K76" s="1" t="s">
        <v>1805</v>
      </c>
      <c r="L76" s="1" t="s">
        <v>1806</v>
      </c>
      <c r="Q76" s="1" t="s">
        <v>1567</v>
      </c>
      <c r="R76" s="1" t="s">
        <v>1568</v>
      </c>
      <c r="S76" s="1" t="s">
        <v>1940</v>
      </c>
    </row>
    <row r="77" spans="1:19">
      <c r="A77" s="1">
        <v>76</v>
      </c>
      <c r="B77" s="1" t="s">
        <v>1558</v>
      </c>
      <c r="C77" s="1" t="s">
        <v>76</v>
      </c>
      <c r="H77" s="1" t="s">
        <v>1807</v>
      </c>
      <c r="I77" s="1" t="s">
        <v>1808</v>
      </c>
      <c r="J77" s="1" t="s">
        <v>1809</v>
      </c>
      <c r="K77" s="1" t="s">
        <v>1619</v>
      </c>
      <c r="Q77" s="1" t="s">
        <v>1567</v>
      </c>
      <c r="R77" s="1" t="s">
        <v>1568</v>
      </c>
      <c r="S77" s="1" t="s">
        <v>1940</v>
      </c>
    </row>
    <row r="78" spans="1:19">
      <c r="A78" s="1">
        <v>77</v>
      </c>
      <c r="B78" s="1" t="s">
        <v>1558</v>
      </c>
      <c r="C78" s="1" t="s">
        <v>76</v>
      </c>
      <c r="H78" s="1" t="s">
        <v>1810</v>
      </c>
      <c r="I78" s="1" t="s">
        <v>1811</v>
      </c>
      <c r="J78" s="1" t="s">
        <v>1812</v>
      </c>
      <c r="K78" s="1" t="s">
        <v>1813</v>
      </c>
      <c r="Q78" s="1" t="s">
        <v>1567</v>
      </c>
      <c r="R78" s="1" t="s">
        <v>1568</v>
      </c>
      <c r="S78" s="1" t="s">
        <v>1940</v>
      </c>
    </row>
    <row r="79" spans="1:19">
      <c r="A79" s="1">
        <v>78</v>
      </c>
      <c r="B79" s="1" t="s">
        <v>1558</v>
      </c>
      <c r="C79" s="1" t="s">
        <v>76</v>
      </c>
      <c r="H79" s="1" t="s">
        <v>1941</v>
      </c>
      <c r="I79" s="1" t="s">
        <v>1942</v>
      </c>
      <c r="J79" s="1" t="s">
        <v>1943</v>
      </c>
      <c r="K79" s="1" t="s">
        <v>1944</v>
      </c>
      <c r="Q79" s="1" t="s">
        <v>1567</v>
      </c>
      <c r="R79" s="1" t="s">
        <v>1568</v>
      </c>
      <c r="S79" s="1" t="s">
        <v>1940</v>
      </c>
    </row>
    <row r="80" spans="1:19">
      <c r="A80" s="1">
        <v>79</v>
      </c>
      <c r="B80" s="1" t="s">
        <v>1558</v>
      </c>
      <c r="C80" s="1" t="s">
        <v>76</v>
      </c>
      <c r="H80" s="1" t="s">
        <v>1819</v>
      </c>
      <c r="I80" s="1" t="s">
        <v>1816</v>
      </c>
      <c r="J80" s="1" t="s">
        <v>1820</v>
      </c>
      <c r="K80" s="1" t="s">
        <v>1730</v>
      </c>
      <c r="Q80" s="1" t="s">
        <v>1560</v>
      </c>
      <c r="R80" s="1" t="s">
        <v>1561</v>
      </c>
      <c r="S80" s="1" t="s">
        <v>1940</v>
      </c>
    </row>
    <row r="81" spans="1:19">
      <c r="A81" s="1">
        <v>80</v>
      </c>
      <c r="B81" s="1" t="s">
        <v>1558</v>
      </c>
      <c r="C81" s="1" t="s">
        <v>76</v>
      </c>
      <c r="H81" s="1" t="s">
        <v>1815</v>
      </c>
      <c r="I81" s="1" t="s">
        <v>1816</v>
      </c>
      <c r="J81" s="1" t="s">
        <v>1817</v>
      </c>
      <c r="K81" s="1" t="s">
        <v>1619</v>
      </c>
      <c r="L81" s="1" t="s">
        <v>1818</v>
      </c>
      <c r="Q81" s="1" t="s">
        <v>1560</v>
      </c>
      <c r="R81" s="1" t="s">
        <v>1561</v>
      </c>
      <c r="S81" s="1" t="s">
        <v>1940</v>
      </c>
    </row>
    <row r="82" spans="1:19">
      <c r="A82" s="1">
        <v>81</v>
      </c>
      <c r="B82" s="1" t="s">
        <v>1558</v>
      </c>
      <c r="C82" s="1" t="s">
        <v>76</v>
      </c>
      <c r="H82" s="1" t="s">
        <v>1821</v>
      </c>
      <c r="I82" s="1" t="s">
        <v>1822</v>
      </c>
      <c r="J82" s="1" t="s">
        <v>1823</v>
      </c>
      <c r="K82" s="1" t="s">
        <v>1824</v>
      </c>
      <c r="Q82" s="1" t="s">
        <v>1567</v>
      </c>
      <c r="R82" s="1" t="s">
        <v>1568</v>
      </c>
      <c r="S82" s="1" t="s">
        <v>1940</v>
      </c>
    </row>
    <row r="83" spans="1:19">
      <c r="A83" s="1">
        <v>82</v>
      </c>
      <c r="B83" s="1" t="s">
        <v>1558</v>
      </c>
      <c r="C83" s="1" t="s">
        <v>76</v>
      </c>
      <c r="H83" s="1" t="s">
        <v>1825</v>
      </c>
      <c r="I83" s="1" t="s">
        <v>1822</v>
      </c>
      <c r="J83" s="1" t="s">
        <v>1823</v>
      </c>
      <c r="K83" s="1" t="s">
        <v>1644</v>
      </c>
      <c r="Q83" s="1" t="s">
        <v>1567</v>
      </c>
      <c r="R83" s="1" t="s">
        <v>1568</v>
      </c>
      <c r="S83" s="1" t="s">
        <v>1940</v>
      </c>
    </row>
    <row r="84" spans="1:19">
      <c r="A84" s="1">
        <v>83</v>
      </c>
      <c r="B84" s="1" t="s">
        <v>1558</v>
      </c>
      <c r="C84" s="1" t="s">
        <v>76</v>
      </c>
      <c r="H84" s="1" t="s">
        <v>1826</v>
      </c>
      <c r="I84" s="1" t="s">
        <v>1827</v>
      </c>
      <c r="J84" s="1" t="s">
        <v>1828</v>
      </c>
      <c r="K84" s="1" t="s">
        <v>1829</v>
      </c>
      <c r="Q84" s="1" t="s">
        <v>1560</v>
      </c>
      <c r="R84" s="1" t="s">
        <v>1561</v>
      </c>
      <c r="S84" s="1" t="s">
        <v>1940</v>
      </c>
    </row>
    <row r="85" spans="1:19">
      <c r="A85" s="1">
        <v>84</v>
      </c>
      <c r="B85" s="1" t="s">
        <v>1558</v>
      </c>
      <c r="C85" s="1" t="s">
        <v>76</v>
      </c>
      <c r="H85" s="1" t="s">
        <v>1830</v>
      </c>
      <c r="I85" s="1" t="s">
        <v>1831</v>
      </c>
      <c r="J85" s="1" t="s">
        <v>1832</v>
      </c>
      <c r="K85" s="1" t="s">
        <v>1638</v>
      </c>
      <c r="Q85" s="1" t="s">
        <v>1560</v>
      </c>
      <c r="R85" s="1" t="s">
        <v>1561</v>
      </c>
      <c r="S85" s="1" t="s">
        <v>1940</v>
      </c>
    </row>
    <row r="86" spans="1:19">
      <c r="A86" s="1">
        <v>85</v>
      </c>
      <c r="B86" s="1" t="s">
        <v>1558</v>
      </c>
      <c r="C86" s="1" t="s">
        <v>76</v>
      </c>
      <c r="H86" s="1" t="s">
        <v>1926</v>
      </c>
      <c r="I86" s="1" t="s">
        <v>1927</v>
      </c>
      <c r="J86" s="1" t="s">
        <v>1928</v>
      </c>
      <c r="K86" s="1" t="s">
        <v>1614</v>
      </c>
      <c r="L86" s="1" t="s">
        <v>1929</v>
      </c>
      <c r="Q86" s="1" t="s">
        <v>1560</v>
      </c>
      <c r="R86" s="1" t="s">
        <v>1561</v>
      </c>
      <c r="S86" s="1" t="s">
        <v>1940</v>
      </c>
    </row>
    <row r="87" spans="1:19">
      <c r="A87" s="1">
        <v>86</v>
      </c>
      <c r="B87" s="1" t="s">
        <v>1558</v>
      </c>
      <c r="C87" s="1" t="s">
        <v>76</v>
      </c>
      <c r="H87" s="1" t="s">
        <v>1915</v>
      </c>
      <c r="I87" s="1" t="s">
        <v>1916</v>
      </c>
      <c r="J87" s="1" t="s">
        <v>1917</v>
      </c>
      <c r="K87" s="1" t="s">
        <v>1578</v>
      </c>
      <c r="Q87" s="1" t="s">
        <v>1560</v>
      </c>
      <c r="R87" s="1" t="s">
        <v>1561</v>
      </c>
      <c r="S87" s="1" t="s">
        <v>1940</v>
      </c>
    </row>
    <row r="88" spans="1:19">
      <c r="A88" s="1">
        <v>87</v>
      </c>
      <c r="B88" s="1" t="s">
        <v>1558</v>
      </c>
      <c r="C88" s="1" t="s">
        <v>76</v>
      </c>
      <c r="H88" s="1" t="s">
        <v>1918</v>
      </c>
      <c r="I88" s="1" t="s">
        <v>1919</v>
      </c>
      <c r="J88" s="1" t="s">
        <v>1920</v>
      </c>
      <c r="K88" s="1" t="s">
        <v>1703</v>
      </c>
      <c r="Q88" s="1" t="s">
        <v>1560</v>
      </c>
      <c r="R88" s="1" t="s">
        <v>1561</v>
      </c>
      <c r="S88" s="1" t="s">
        <v>1940</v>
      </c>
    </row>
    <row r="89" spans="1:19">
      <c r="A89" s="1">
        <v>88</v>
      </c>
      <c r="B89" s="1" t="s">
        <v>1558</v>
      </c>
      <c r="C89" s="1" t="s">
        <v>76</v>
      </c>
      <c r="H89" s="1" t="s">
        <v>2019</v>
      </c>
      <c r="I89" s="1" t="s">
        <v>2020</v>
      </c>
      <c r="J89" s="1" t="s">
        <v>2021</v>
      </c>
      <c r="K89" s="1" t="s">
        <v>1578</v>
      </c>
      <c r="Q89" s="1" t="s">
        <v>1560</v>
      </c>
      <c r="R89" s="1" t="s">
        <v>1561</v>
      </c>
      <c r="S89" s="1" t="s">
        <v>1940</v>
      </c>
    </row>
    <row r="90" spans="1:19">
      <c r="A90" s="1">
        <v>89</v>
      </c>
      <c r="B90" s="1" t="s">
        <v>1558</v>
      </c>
      <c r="C90" s="1" t="s">
        <v>76</v>
      </c>
      <c r="H90" s="1" t="s">
        <v>1833</v>
      </c>
      <c r="I90" s="1" t="s">
        <v>1834</v>
      </c>
      <c r="J90" s="1" t="s">
        <v>1835</v>
      </c>
      <c r="K90" s="1" t="s">
        <v>1730</v>
      </c>
      <c r="L90" s="1" t="s">
        <v>1836</v>
      </c>
      <c r="Q90" s="1" t="s">
        <v>1560</v>
      </c>
      <c r="R90" s="1" t="s">
        <v>1561</v>
      </c>
      <c r="S90" s="1" t="s">
        <v>1940</v>
      </c>
    </row>
    <row r="91" spans="1:19">
      <c r="A91" s="1">
        <v>90</v>
      </c>
      <c r="B91" s="1" t="s">
        <v>1558</v>
      </c>
      <c r="C91" s="1" t="s">
        <v>76</v>
      </c>
      <c r="H91" s="1" t="s">
        <v>1969</v>
      </c>
      <c r="I91" s="1" t="s">
        <v>1970</v>
      </c>
      <c r="J91" s="1" t="s">
        <v>1971</v>
      </c>
      <c r="K91" s="1" t="s">
        <v>1972</v>
      </c>
      <c r="Q91" s="1" t="s">
        <v>1573</v>
      </c>
      <c r="R91" s="1" t="s">
        <v>1574</v>
      </c>
      <c r="S91" s="1" t="s">
        <v>1940</v>
      </c>
    </row>
    <row r="92" spans="1:19">
      <c r="A92" s="1">
        <v>91</v>
      </c>
      <c r="B92" s="1" t="s">
        <v>1558</v>
      </c>
      <c r="C92" s="1" t="s">
        <v>76</v>
      </c>
      <c r="H92" s="1" t="s">
        <v>2022</v>
      </c>
      <c r="I92" s="1" t="s">
        <v>2023</v>
      </c>
      <c r="J92" s="1" t="s">
        <v>2024</v>
      </c>
      <c r="K92" s="1" t="s">
        <v>1614</v>
      </c>
      <c r="Q92" s="1" t="s">
        <v>1560</v>
      </c>
      <c r="R92" s="1" t="s">
        <v>1561</v>
      </c>
      <c r="S92" s="1" t="s">
        <v>1940</v>
      </c>
    </row>
    <row r="93" spans="1:19">
      <c r="A93" s="1">
        <v>92</v>
      </c>
      <c r="B93" s="1" t="s">
        <v>1558</v>
      </c>
      <c r="C93" s="1" t="s">
        <v>76</v>
      </c>
      <c r="H93" s="1" t="s">
        <v>2037</v>
      </c>
      <c r="I93" s="1" t="s">
        <v>2038</v>
      </c>
      <c r="J93" s="1" t="s">
        <v>2039</v>
      </c>
      <c r="K93" s="1" t="s">
        <v>2040</v>
      </c>
      <c r="Q93" s="1" t="s">
        <v>1560</v>
      </c>
      <c r="R93" s="1" t="s">
        <v>1561</v>
      </c>
      <c r="S93" s="1" t="s">
        <v>1940</v>
      </c>
    </row>
    <row r="94" spans="1:19">
      <c r="A94" s="1">
        <v>93</v>
      </c>
      <c r="B94" s="1" t="s">
        <v>1558</v>
      </c>
      <c r="C94" s="1" t="s">
        <v>76</v>
      </c>
      <c r="H94" s="1" t="s">
        <v>1837</v>
      </c>
      <c r="I94" s="1" t="s">
        <v>1838</v>
      </c>
      <c r="J94" s="1" t="s">
        <v>1839</v>
      </c>
      <c r="K94" s="1" t="s">
        <v>1840</v>
      </c>
      <c r="Q94" s="1" t="s">
        <v>1567</v>
      </c>
      <c r="R94" s="1" t="s">
        <v>1568</v>
      </c>
      <c r="S94" s="1" t="s">
        <v>1940</v>
      </c>
    </row>
    <row r="95" spans="1:19">
      <c r="A95" s="1">
        <v>94</v>
      </c>
      <c r="B95" s="1" t="s">
        <v>1558</v>
      </c>
      <c r="C95" s="1" t="s">
        <v>76</v>
      </c>
      <c r="H95" s="1" t="s">
        <v>1841</v>
      </c>
      <c r="I95" s="1" t="s">
        <v>1842</v>
      </c>
      <c r="J95" s="1" t="s">
        <v>1843</v>
      </c>
      <c r="K95" s="1" t="s">
        <v>1844</v>
      </c>
      <c r="L95" s="1" t="s">
        <v>1845</v>
      </c>
      <c r="Q95" s="1" t="s">
        <v>1846</v>
      </c>
      <c r="R95" s="1" t="s">
        <v>1847</v>
      </c>
      <c r="S95" s="1" t="s">
        <v>1940</v>
      </c>
    </row>
    <row r="96" spans="1:19">
      <c r="A96" s="1">
        <v>95</v>
      </c>
      <c r="B96" s="1" t="s">
        <v>1558</v>
      </c>
      <c r="C96" s="1" t="s">
        <v>76</v>
      </c>
      <c r="H96" s="1" t="s">
        <v>2041</v>
      </c>
      <c r="I96" s="1" t="s">
        <v>2042</v>
      </c>
      <c r="J96" s="1" t="s">
        <v>2043</v>
      </c>
      <c r="K96" s="1" t="s">
        <v>1914</v>
      </c>
      <c r="Q96" s="1" t="s">
        <v>1567</v>
      </c>
      <c r="R96" s="1" t="s">
        <v>1568</v>
      </c>
      <c r="S96" s="1" t="s">
        <v>1940</v>
      </c>
    </row>
    <row r="97" spans="1:19">
      <c r="A97" s="1">
        <v>96</v>
      </c>
      <c r="B97" s="1" t="s">
        <v>1558</v>
      </c>
      <c r="C97" s="1" t="s">
        <v>76</v>
      </c>
      <c r="H97" s="1" t="s">
        <v>1848</v>
      </c>
      <c r="I97" s="1" t="s">
        <v>1849</v>
      </c>
      <c r="J97" s="1" t="s">
        <v>1850</v>
      </c>
      <c r="K97" s="1" t="s">
        <v>1620</v>
      </c>
      <c r="Q97" s="1" t="s">
        <v>1573</v>
      </c>
      <c r="R97" s="1" t="s">
        <v>1574</v>
      </c>
      <c r="S97" s="1" t="s">
        <v>1940</v>
      </c>
    </row>
    <row r="98" spans="1:19">
      <c r="A98" s="1">
        <v>97</v>
      </c>
      <c r="B98" s="1" t="s">
        <v>1558</v>
      </c>
      <c r="C98" s="1" t="s">
        <v>76</v>
      </c>
      <c r="H98" s="1" t="s">
        <v>1851</v>
      </c>
      <c r="I98" s="1" t="s">
        <v>1852</v>
      </c>
      <c r="J98" s="1" t="s">
        <v>1853</v>
      </c>
      <c r="K98" s="1" t="s">
        <v>1854</v>
      </c>
      <c r="Q98" s="1" t="s">
        <v>1855</v>
      </c>
      <c r="R98" s="1" t="s">
        <v>1856</v>
      </c>
      <c r="S98" s="1" t="s">
        <v>1940</v>
      </c>
    </row>
    <row r="99" spans="1:19">
      <c r="A99" s="1">
        <v>98</v>
      </c>
      <c r="B99" s="1" t="s">
        <v>1558</v>
      </c>
      <c r="C99" s="1" t="s">
        <v>76</v>
      </c>
      <c r="H99" s="1" t="s">
        <v>1857</v>
      </c>
      <c r="I99" s="1" t="s">
        <v>1858</v>
      </c>
      <c r="J99" s="1" t="s">
        <v>1859</v>
      </c>
      <c r="K99" s="1" t="s">
        <v>1586</v>
      </c>
      <c r="Q99" s="1" t="s">
        <v>1591</v>
      </c>
      <c r="R99" s="1" t="s">
        <v>1592</v>
      </c>
      <c r="S99" s="1" t="s">
        <v>1940</v>
      </c>
    </row>
    <row r="100" spans="1:19">
      <c r="A100" s="1">
        <v>99</v>
      </c>
      <c r="B100" s="1" t="s">
        <v>1558</v>
      </c>
      <c r="C100" s="1" t="s">
        <v>76</v>
      </c>
      <c r="H100" s="1" t="s">
        <v>1860</v>
      </c>
      <c r="I100" s="1" t="s">
        <v>1861</v>
      </c>
      <c r="J100" s="1" t="s">
        <v>1634</v>
      </c>
      <c r="K100" s="1" t="s">
        <v>1862</v>
      </c>
      <c r="Q100" s="1" t="s">
        <v>1573</v>
      </c>
      <c r="R100" s="1" t="s">
        <v>1574</v>
      </c>
      <c r="S100" s="1" t="s">
        <v>1940</v>
      </c>
    </row>
    <row r="101" spans="1:19">
      <c r="A101" s="1">
        <v>100</v>
      </c>
      <c r="B101" s="1" t="s">
        <v>1558</v>
      </c>
      <c r="C101" s="1" t="s">
        <v>76</v>
      </c>
      <c r="H101" s="1" t="s">
        <v>1863</v>
      </c>
      <c r="I101" s="1" t="s">
        <v>1864</v>
      </c>
      <c r="J101" s="1" t="s">
        <v>1666</v>
      </c>
      <c r="K101" s="1" t="s">
        <v>1930</v>
      </c>
      <c r="L101" s="1" t="s">
        <v>1865</v>
      </c>
      <c r="Q101" s="1" t="s">
        <v>1560</v>
      </c>
      <c r="R101" s="1" t="s">
        <v>1561</v>
      </c>
      <c r="S101" s="1" t="s">
        <v>1940</v>
      </c>
    </row>
    <row r="102" spans="1:19">
      <c r="A102" s="1">
        <v>101</v>
      </c>
      <c r="B102" s="1" t="s">
        <v>1558</v>
      </c>
      <c r="C102" s="1" t="s">
        <v>76</v>
      </c>
      <c r="H102" s="1" t="s">
        <v>1866</v>
      </c>
      <c r="I102" s="1" t="s">
        <v>1867</v>
      </c>
      <c r="J102" s="1" t="s">
        <v>1868</v>
      </c>
      <c r="K102" s="1" t="s">
        <v>1869</v>
      </c>
      <c r="Q102" s="1" t="s">
        <v>1567</v>
      </c>
      <c r="R102" s="1" t="s">
        <v>1568</v>
      </c>
      <c r="S102" s="1" t="s">
        <v>1940</v>
      </c>
    </row>
    <row r="103" spans="1:19">
      <c r="A103" s="1">
        <v>102</v>
      </c>
      <c r="B103" s="1" t="s">
        <v>1558</v>
      </c>
      <c r="C103" s="1" t="s">
        <v>76</v>
      </c>
      <c r="H103" s="1" t="s">
        <v>1870</v>
      </c>
      <c r="I103" s="1" t="s">
        <v>1871</v>
      </c>
      <c r="J103" s="1" t="s">
        <v>1872</v>
      </c>
      <c r="K103" s="1" t="s">
        <v>1869</v>
      </c>
      <c r="Q103" s="1" t="s">
        <v>1567</v>
      </c>
      <c r="R103" s="1" t="s">
        <v>1568</v>
      </c>
      <c r="S103" s="1" t="s">
        <v>1940</v>
      </c>
    </row>
    <row r="104" spans="1:19">
      <c r="A104" s="1">
        <v>103</v>
      </c>
      <c r="B104" s="1" t="s">
        <v>1558</v>
      </c>
      <c r="C104" s="1" t="s">
        <v>76</v>
      </c>
      <c r="H104" s="1" t="s">
        <v>1873</v>
      </c>
      <c r="I104" s="1" t="s">
        <v>1874</v>
      </c>
      <c r="J104" s="1" t="s">
        <v>1666</v>
      </c>
      <c r="K104" s="1" t="s">
        <v>1875</v>
      </c>
      <c r="L104" s="1" t="s">
        <v>1876</v>
      </c>
      <c r="Q104" s="1" t="s">
        <v>1560</v>
      </c>
      <c r="R104" s="1" t="s">
        <v>1561</v>
      </c>
      <c r="S104" s="1" t="s">
        <v>1940</v>
      </c>
    </row>
    <row r="105" spans="1:19">
      <c r="A105" s="1">
        <v>104</v>
      </c>
      <c r="B105" s="1" t="s">
        <v>1558</v>
      </c>
      <c r="C105" s="1" t="s">
        <v>76</v>
      </c>
      <c r="H105" s="1" t="s">
        <v>1877</v>
      </c>
      <c r="I105" s="1" t="s">
        <v>1878</v>
      </c>
      <c r="J105" s="1" t="s">
        <v>1589</v>
      </c>
      <c r="K105" s="1" t="s">
        <v>1879</v>
      </c>
      <c r="L105" s="1" t="s">
        <v>1880</v>
      </c>
      <c r="Q105" s="1" t="s">
        <v>1560</v>
      </c>
      <c r="R105" s="1" t="s">
        <v>1561</v>
      </c>
      <c r="S105" s="1" t="s">
        <v>1940</v>
      </c>
    </row>
    <row r="106" spans="1:19">
      <c r="A106" s="1">
        <v>105</v>
      </c>
      <c r="B106" s="1" t="s">
        <v>1558</v>
      </c>
      <c r="C106" s="1" t="s">
        <v>76</v>
      </c>
      <c r="H106" s="1" t="s">
        <v>1881</v>
      </c>
      <c r="I106" s="1" t="s">
        <v>1882</v>
      </c>
      <c r="J106" s="1" t="s">
        <v>1883</v>
      </c>
      <c r="K106" s="1" t="s">
        <v>1884</v>
      </c>
      <c r="Q106" s="1" t="s">
        <v>1639</v>
      </c>
      <c r="R106" s="1" t="s">
        <v>1640</v>
      </c>
      <c r="S106" s="1" t="s">
        <v>1940</v>
      </c>
    </row>
    <row r="107" spans="1:19">
      <c r="A107" s="1">
        <v>106</v>
      </c>
      <c r="B107" s="1" t="s">
        <v>1558</v>
      </c>
      <c r="C107" s="1" t="s">
        <v>76</v>
      </c>
      <c r="H107" s="1" t="s">
        <v>2025</v>
      </c>
      <c r="I107" s="1" t="s">
        <v>2026</v>
      </c>
      <c r="J107" s="1" t="s">
        <v>2027</v>
      </c>
      <c r="K107" s="1" t="s">
        <v>2028</v>
      </c>
      <c r="Q107" s="1" t="s">
        <v>1573</v>
      </c>
      <c r="R107" s="1" t="s">
        <v>1574</v>
      </c>
      <c r="S107" s="1" t="s">
        <v>1940</v>
      </c>
    </row>
    <row r="108" spans="1:19">
      <c r="A108" s="1">
        <v>107</v>
      </c>
      <c r="B108" s="1" t="s">
        <v>1558</v>
      </c>
      <c r="C108" s="1" t="s">
        <v>76</v>
      </c>
      <c r="H108" s="1" t="s">
        <v>1885</v>
      </c>
      <c r="I108" s="1" t="s">
        <v>1886</v>
      </c>
      <c r="J108" s="1" t="s">
        <v>1843</v>
      </c>
      <c r="K108" s="1" t="s">
        <v>1887</v>
      </c>
      <c r="Q108" s="1" t="s">
        <v>1639</v>
      </c>
      <c r="R108" s="1" t="s">
        <v>1640</v>
      </c>
      <c r="S108" s="1" t="s">
        <v>1940</v>
      </c>
    </row>
    <row r="109" spans="1:19">
      <c r="A109" s="1">
        <v>108</v>
      </c>
      <c r="B109" s="1" t="s">
        <v>1558</v>
      </c>
      <c r="C109" s="1" t="s">
        <v>76</v>
      </c>
      <c r="H109" s="1" t="s">
        <v>1888</v>
      </c>
      <c r="I109" s="1" t="s">
        <v>1995</v>
      </c>
      <c r="J109" s="1" t="s">
        <v>1889</v>
      </c>
      <c r="K109" s="1" t="s">
        <v>1890</v>
      </c>
      <c r="Q109" s="1" t="s">
        <v>1560</v>
      </c>
      <c r="R109" s="1" t="s">
        <v>1561</v>
      </c>
      <c r="S109" s="1" t="s">
        <v>1940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102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44599.520428240743</v>
      </c>
      <c r="C97" s="20" t="s">
        <v>599</v>
      </c>
      <c r="D97" s="22" t="s">
        <v>600</v>
      </c>
    </row>
    <row r="98" spans="2:4">
      <c r="B98" s="260">
        <v>44599.520439814813</v>
      </c>
      <c r="C98" s="20" t="s">
        <v>602</v>
      </c>
      <c r="D98" s="22" t="s">
        <v>600</v>
      </c>
    </row>
    <row r="99" spans="2:4">
      <c r="B99" s="260">
        <v>44599.576886574076</v>
      </c>
      <c r="C99" s="20" t="s">
        <v>599</v>
      </c>
      <c r="D99" s="22" t="s">
        <v>600</v>
      </c>
    </row>
    <row r="100" spans="2:4">
      <c r="B100" s="260">
        <v>44599.576898148145</v>
      </c>
      <c r="C100" s="20" t="s">
        <v>602</v>
      </c>
      <c r="D100" s="22" t="s">
        <v>600</v>
      </c>
    </row>
    <row r="101" spans="2:4">
      <c r="B101" s="260">
        <v>44599.583009259259</v>
      </c>
      <c r="C101" s="20" t="s">
        <v>599</v>
      </c>
      <c r="D101" s="22" t="s">
        <v>600</v>
      </c>
    </row>
    <row r="102" spans="2:4">
      <c r="B102" s="260">
        <v>44599.583020833335</v>
      </c>
      <c r="C102" s="20" t="s">
        <v>602</v>
      </c>
      <c r="D102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view="pageBreakPreview" topLeftCell="D34" zoomScaleNormal="100" zoomScaleSheetLayoutView="100" workbookViewId="0">
      <selection activeCell="K23" sqref="K2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163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1657</v>
      </c>
      <c r="H15" s="116"/>
      <c r="I15" s="176"/>
      <c r="J15" s="225" t="s">
        <v>1656</v>
      </c>
    </row>
    <row r="16" spans="1:10" ht="20.100000000000001" customHeight="1">
      <c r="D16" s="101"/>
      <c r="E16" s="101"/>
      <c r="F16" s="96" t="s">
        <v>104</v>
      </c>
      <c r="G16" s="115" t="s">
        <v>1658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1659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1891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1892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1893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1893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1894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1895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1987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1895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1935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1909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1936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1988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2046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F189"/>
  <sheetViews>
    <sheetView showGridLines="0" tabSelected="1" view="pageBreakPreview" topLeftCell="C7" zoomScale="90" zoomScaleNormal="100" zoomScaleSheetLayoutView="90" workbookViewId="0">
      <pane xSplit="4" ySplit="6" topLeftCell="G139" activePane="bottomRight" state="frozen"/>
      <selection activeCell="C7" sqref="C7"/>
      <selection pane="topRight" activeCell="G7" sqref="G7"/>
      <selection pane="bottomLeft" activeCell="C13" sqref="C13"/>
      <selection pane="bottomRight" activeCell="I157" sqref="I157:K15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P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10" t="s">
        <v>192</v>
      </c>
      <c r="E8" s="31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11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84" ht="15" customHeight="1">
      <c r="C12" s="58"/>
      <c r="D12" s="312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38285.373</v>
      </c>
      <c r="H15" s="230">
        <f>H16+H17+H20+H23</f>
        <v>11422.806</v>
      </c>
      <c r="I15" s="230">
        <f>I16+I17+I20+I23</f>
        <v>396.52600000000001</v>
      </c>
      <c r="J15" s="230">
        <f>J16+J17+J20+J23</f>
        <v>26466.040999999997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0" si="0">SUM(H16:K16)</f>
        <v>11422.806</v>
      </c>
      <c r="H16" s="274">
        <v>11422.806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26862.566999999999</v>
      </c>
      <c r="H23" s="230">
        <f>SUM(H24:H28)</f>
        <v>0</v>
      </c>
      <c r="I23" s="230">
        <f>SUM(I24:I28)</f>
        <v>396.52600000000001</v>
      </c>
      <c r="J23" s="230">
        <f>SUM(J24:J28)</f>
        <v>26466.040999999997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1896</v>
      </c>
      <c r="E25" s="220" t="s">
        <v>1973</v>
      </c>
      <c r="F25" s="216">
        <v>431</v>
      </c>
      <c r="G25" s="236">
        <f>SUM(H25:K25)</f>
        <v>549.73800000000006</v>
      </c>
      <c r="H25" s="266">
        <v>0</v>
      </c>
      <c r="I25" s="266">
        <v>396.52600000000001</v>
      </c>
      <c r="J25" s="266">
        <v>153.21199999999999</v>
      </c>
      <c r="K25" s="264">
        <v>0</v>
      </c>
      <c r="L25" s="75"/>
      <c r="M25" s="223" t="s">
        <v>1889</v>
      </c>
      <c r="N25" s="224" t="s">
        <v>1890</v>
      </c>
      <c r="O25" s="224" t="s">
        <v>1888</v>
      </c>
    </row>
    <row r="26" spans="3:16" s="63" customFormat="1" ht="15" customHeight="1">
      <c r="C26" s="263" t="s">
        <v>0</v>
      </c>
      <c r="D26" s="254" t="s">
        <v>1897</v>
      </c>
      <c r="E26" s="220" t="s">
        <v>1576</v>
      </c>
      <c r="F26" s="216">
        <v>432</v>
      </c>
      <c r="G26" s="236">
        <f>SUM(H26:K26)</f>
        <v>14106.029</v>
      </c>
      <c r="H26" s="266">
        <v>0</v>
      </c>
      <c r="I26" s="266">
        <v>0</v>
      </c>
      <c r="J26" s="266">
        <v>14106.029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1996</v>
      </c>
      <c r="E27" s="220" t="s">
        <v>1612</v>
      </c>
      <c r="F27" s="216">
        <v>433</v>
      </c>
      <c r="G27" s="236">
        <f>SUM(H27:K27)</f>
        <v>12206.8</v>
      </c>
      <c r="H27" s="237"/>
      <c r="I27" s="237"/>
      <c r="J27" s="237">
        <v>12206.8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14116.918</v>
      </c>
      <c r="H29" s="230">
        <f>H31+H32+H33</f>
        <v>0</v>
      </c>
      <c r="I29" s="230">
        <f>I30+I32+I33</f>
        <v>0</v>
      </c>
      <c r="J29" s="230">
        <f>J30+J31+J33</f>
        <v>8497.7219999999998</v>
      </c>
      <c r="K29" s="230">
        <f>K30+K31+K32</f>
        <v>5619.1959999999999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11338.893</v>
      </c>
      <c r="H30" s="205"/>
      <c r="I30" s="265">
        <v>0</v>
      </c>
      <c r="J30" s="265">
        <v>8497.7219999999998</v>
      </c>
      <c r="K30" s="265">
        <v>2841.1709999999998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768.26700000000005</v>
      </c>
      <c r="H31" s="231">
        <v>0</v>
      </c>
      <c r="I31" s="205"/>
      <c r="J31" s="231">
        <v>0</v>
      </c>
      <c r="K31" s="265">
        <v>768.26700000000005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2009.758</v>
      </c>
      <c r="H32" s="231">
        <v>0</v>
      </c>
      <c r="I32" s="231">
        <v>0</v>
      </c>
      <c r="J32" s="205"/>
      <c r="K32" s="265">
        <v>2009.758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36626.277999999998</v>
      </c>
      <c r="H35" s="230">
        <f>H36+H38+H41+H46</f>
        <v>0</v>
      </c>
      <c r="I35" s="230">
        <f>I36+I38+I41+I46</f>
        <v>0</v>
      </c>
      <c r="J35" s="230">
        <f>J36+J38+J41+J46</f>
        <v>32069.976999999999</v>
      </c>
      <c r="K35" s="230">
        <f>K36+K38+K41+K46</f>
        <v>4556.3010000000004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34078.75</v>
      </c>
      <c r="H38" s="265">
        <v>0</v>
      </c>
      <c r="I38" s="265">
        <v>0</v>
      </c>
      <c r="J38" s="265">
        <v>29522.449000000001</v>
      </c>
      <c r="K38" s="265">
        <v>4556.3010000000004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2547.5280000000002</v>
      </c>
      <c r="H41" s="230">
        <f>SUM(H42:H45)</f>
        <v>0</v>
      </c>
      <c r="I41" s="230">
        <f>SUM(I42:I45)</f>
        <v>0</v>
      </c>
      <c r="J41" s="230">
        <f>SUM(J42:J45)</f>
        <v>2547.5280000000002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1992</v>
      </c>
      <c r="E43" s="220" t="s">
        <v>1580</v>
      </c>
      <c r="F43" s="216">
        <v>751</v>
      </c>
      <c r="G43" s="236">
        <f>SUM(H43:K43)</f>
        <v>1307.2280000000001</v>
      </c>
      <c r="H43" s="237">
        <v>0</v>
      </c>
      <c r="I43" s="237"/>
      <c r="J43" s="237">
        <v>1307.2280000000001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1997</v>
      </c>
      <c r="E44" s="220" t="s">
        <v>1588</v>
      </c>
      <c r="F44" s="216">
        <v>752</v>
      </c>
      <c r="G44" s="236">
        <f>SUM(H44:K44)</f>
        <v>1240.3</v>
      </c>
      <c r="H44" s="237"/>
      <c r="I44" s="237"/>
      <c r="J44" s="237">
        <v>1240.3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14116.918000000001</v>
      </c>
      <c r="H47" s="265">
        <v>11222.138000000001</v>
      </c>
      <c r="I47" s="265">
        <v>368.46699999999998</v>
      </c>
      <c r="J47" s="265">
        <v>1550.335</v>
      </c>
      <c r="K47" s="265">
        <v>975.97799999999995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1659.095</v>
      </c>
      <c r="H50" s="265">
        <v>200.66800000000001</v>
      </c>
      <c r="I50" s="265">
        <v>28.059000000000001</v>
      </c>
      <c r="J50" s="265">
        <v>1343.451</v>
      </c>
      <c r="K50" s="265">
        <v>86.917000000000002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1659.095</v>
      </c>
      <c r="H52" s="265">
        <f>H50</f>
        <v>200.66800000000001</v>
      </c>
      <c r="I52" s="265">
        <f>I50</f>
        <v>28.059000000000001</v>
      </c>
      <c r="J52" s="265">
        <f>J50</f>
        <v>1343.451</v>
      </c>
      <c r="K52" s="265">
        <f>K50</f>
        <v>86.917000000000002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7" t="s">
        <v>266</v>
      </c>
      <c r="E55" s="308"/>
      <c r="F55" s="308"/>
      <c r="G55" s="308"/>
      <c r="H55" s="308"/>
      <c r="I55" s="308"/>
      <c r="J55" s="308"/>
      <c r="K55" s="309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149.41899999999998</v>
      </c>
      <c r="H56" s="230">
        <f>H57+H58+H61+H64</f>
        <v>47.09</v>
      </c>
      <c r="I56" s="230">
        <f>I57+I58+I61+I64</f>
        <v>1.64</v>
      </c>
      <c r="J56" s="230">
        <f>J57+J58+J61+J64</f>
        <v>100.68899999999999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47.09</v>
      </c>
      <c r="H57" s="265">
        <v>47.09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102.32899999999999</v>
      </c>
      <c r="H64" s="230">
        <f>SUM(H65:H69)</f>
        <v>0</v>
      </c>
      <c r="I64" s="230">
        <f>SUM(I65:I69)</f>
        <v>1.64</v>
      </c>
      <c r="J64" s="230">
        <f>SUM(J65:J69)</f>
        <v>100.68899999999999</v>
      </c>
      <c r="K64" s="230">
        <f>SUM(K65:K69)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1898</v>
      </c>
      <c r="E66" s="220" t="s">
        <v>1973</v>
      </c>
      <c r="F66" s="216">
        <v>1461</v>
      </c>
      <c r="G66" s="236">
        <f>SUM(H66:K66)</f>
        <v>2.1680000000000001</v>
      </c>
      <c r="H66" s="266">
        <v>0</v>
      </c>
      <c r="I66" s="266">
        <v>1.64</v>
      </c>
      <c r="J66" s="264">
        <v>0.52800000000000002</v>
      </c>
      <c r="K66" s="264">
        <v>0</v>
      </c>
      <c r="L66" s="75"/>
      <c r="M66" s="223" t="s">
        <v>1889</v>
      </c>
      <c r="N66" s="224" t="s">
        <v>1890</v>
      </c>
      <c r="O66" s="224" t="s">
        <v>1888</v>
      </c>
    </row>
    <row r="67" spans="3:16" s="63" customFormat="1" ht="15" customHeight="1">
      <c r="C67" s="263" t="s">
        <v>0</v>
      </c>
      <c r="D67" s="254" t="s">
        <v>1899</v>
      </c>
      <c r="E67" s="220" t="s">
        <v>1576</v>
      </c>
      <c r="F67" s="216">
        <v>1462</v>
      </c>
      <c r="G67" s="236">
        <f>SUM(H67:K67)</f>
        <v>53.72</v>
      </c>
      <c r="H67" s="266">
        <v>0</v>
      </c>
      <c r="I67" s="266">
        <v>0</v>
      </c>
      <c r="J67" s="266">
        <v>53.72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263" t="s">
        <v>0</v>
      </c>
      <c r="D68" s="254" t="s">
        <v>2047</v>
      </c>
      <c r="E68" s="220" t="s">
        <v>1612</v>
      </c>
      <c r="F68" s="216">
        <v>1463</v>
      </c>
      <c r="G68" s="236">
        <f>SUM(H68:K68)</f>
        <v>46.441000000000003</v>
      </c>
      <c r="H68" s="237"/>
      <c r="I68" s="237"/>
      <c r="J68" s="237">
        <v>46.441000000000003</v>
      </c>
      <c r="K68" s="238"/>
      <c r="L68" s="75"/>
      <c r="M68" s="223" t="s">
        <v>1613</v>
      </c>
      <c r="N68" s="224" t="s">
        <v>1614</v>
      </c>
      <c r="O68" s="224" t="s">
        <v>1611</v>
      </c>
    </row>
    <row r="69" spans="3:16" s="63" customFormat="1" ht="15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53.610999999999997</v>
      </c>
      <c r="H70" s="230">
        <f>H72+H73+H74</f>
        <v>0</v>
      </c>
      <c r="I70" s="230">
        <f>I71+I73+I74</f>
        <v>0</v>
      </c>
      <c r="J70" s="230">
        <f>J71+J72+J74</f>
        <v>34.293999999999997</v>
      </c>
      <c r="K70" s="230">
        <f>K71+K72+K73</f>
        <v>19.317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44.851999999999997</v>
      </c>
      <c r="H71" s="205"/>
      <c r="I71" s="231">
        <v>0</v>
      </c>
      <c r="J71" s="265">
        <v>34.293999999999997</v>
      </c>
      <c r="K71" s="265">
        <v>10.558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1.52</v>
      </c>
      <c r="H72" s="231">
        <v>0</v>
      </c>
      <c r="I72" s="232"/>
      <c r="J72" s="265"/>
      <c r="K72" s="265">
        <v>1.52</v>
      </c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7.2389999999999999</v>
      </c>
      <c r="H73" s="231">
        <v>0</v>
      </c>
      <c r="I73" s="231">
        <v>0</v>
      </c>
      <c r="J73" s="205"/>
      <c r="K73" s="265">
        <v>7.2389999999999999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142.94999999999999</v>
      </c>
      <c r="H76" s="230">
        <f>H77+H79+H82+H87</f>
        <v>0</v>
      </c>
      <c r="I76" s="230">
        <f>I77+I79+I82+I87</f>
        <v>0</v>
      </c>
      <c r="J76" s="230">
        <f>J77+J79+J82+J87</f>
        <v>125.194</v>
      </c>
      <c r="K76" s="230">
        <f>K77+K79+K82+K87</f>
        <v>17.756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132.35399999999998</v>
      </c>
      <c r="H77" s="265">
        <v>0</v>
      </c>
      <c r="I77" s="265">
        <v>0</v>
      </c>
      <c r="J77" s="265">
        <v>114.598</v>
      </c>
      <c r="K77" s="265">
        <v>17.756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10.596</v>
      </c>
      <c r="H82" s="230">
        <f>SUM(H83:H86)</f>
        <v>0</v>
      </c>
      <c r="I82" s="230">
        <f>SUM(I83:I86)</f>
        <v>0</v>
      </c>
      <c r="J82" s="230">
        <f>SUM(J83:J86)</f>
        <v>10.596</v>
      </c>
      <c r="K82" s="230">
        <f>SUM(K83:K86)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1993</v>
      </c>
      <c r="E84" s="220" t="s">
        <v>1580</v>
      </c>
      <c r="F84" s="216">
        <v>1781</v>
      </c>
      <c r="G84" s="236">
        <f>SUM(H84:K84)</f>
        <v>6.1479999999999997</v>
      </c>
      <c r="H84" s="237">
        <v>0</v>
      </c>
      <c r="I84" s="237"/>
      <c r="J84" s="237">
        <v>6.1479999999999997</v>
      </c>
      <c r="K84" s="238"/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1998</v>
      </c>
      <c r="E85" s="220" t="s">
        <v>1588</v>
      </c>
      <c r="F85" s="216">
        <v>1782</v>
      </c>
      <c r="G85" s="236">
        <f>SUM(H85:K85)</f>
        <v>4.4480000000000004</v>
      </c>
      <c r="H85" s="237">
        <v>0</v>
      </c>
      <c r="I85" s="237"/>
      <c r="J85" s="237">
        <v>4.4480000000000004</v>
      </c>
      <c r="K85" s="238"/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74"/>
      <c r="D86" s="248"/>
      <c r="E86" s="244" t="s">
        <v>399</v>
      </c>
      <c r="F86" s="208"/>
      <c r="G86" s="208"/>
      <c r="H86" s="208"/>
      <c r="I86" s="208"/>
      <c r="J86" s="208"/>
      <c r="K86" s="209"/>
      <c r="L86" s="75"/>
      <c r="M86" s="152"/>
      <c r="P86" s="255"/>
    </row>
    <row r="87" spans="3:16" s="63" customFormat="1" ht="15" customHeight="1">
      <c r="C87" s="74"/>
      <c r="D87" s="246" t="s">
        <v>479</v>
      </c>
      <c r="E87" s="245" t="s">
        <v>548</v>
      </c>
      <c r="F87" s="203" t="s">
        <v>322</v>
      </c>
      <c r="G87" s="230">
        <f t="shared" si="0"/>
        <v>0</v>
      </c>
      <c r="H87" s="265">
        <v>0</v>
      </c>
      <c r="I87" s="265">
        <v>0</v>
      </c>
      <c r="J87" s="265">
        <v>0</v>
      </c>
      <c r="K87" s="265">
        <v>0</v>
      </c>
      <c r="L87" s="75"/>
      <c r="M87" s="152"/>
      <c r="P87" s="255">
        <v>410</v>
      </c>
    </row>
    <row r="88" spans="3:16" s="63" customFormat="1" ht="15" customHeight="1">
      <c r="C88" s="74"/>
      <c r="D88" s="246" t="s">
        <v>480</v>
      </c>
      <c r="E88" s="228" t="s">
        <v>198</v>
      </c>
      <c r="F88" s="203" t="s">
        <v>323</v>
      </c>
      <c r="G88" s="230">
        <f t="shared" si="0"/>
        <v>53.611000000000004</v>
      </c>
      <c r="H88" s="265">
        <v>46.252000000000002</v>
      </c>
      <c r="I88" s="265">
        <v>1.5229999999999999</v>
      </c>
      <c r="J88" s="265">
        <v>5.4279999999999999</v>
      </c>
      <c r="K88" s="265">
        <v>0.40799999999999997</v>
      </c>
      <c r="L88" s="75"/>
      <c r="M88" s="152"/>
      <c r="P88" s="255">
        <v>440</v>
      </c>
    </row>
    <row r="89" spans="3:16" s="63" customFormat="1" ht="15" customHeight="1">
      <c r="C89" s="74"/>
      <c r="D89" s="246" t="s">
        <v>481</v>
      </c>
      <c r="E89" s="228" t="s">
        <v>199</v>
      </c>
      <c r="F89" s="203" t="s">
        <v>324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450</v>
      </c>
    </row>
    <row r="90" spans="3:16" s="63" customFormat="1" ht="15" customHeight="1">
      <c r="C90" s="74"/>
      <c r="D90" s="246" t="s">
        <v>482</v>
      </c>
      <c r="E90" s="228" t="s">
        <v>201</v>
      </c>
      <c r="F90" s="203" t="s">
        <v>325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470</v>
      </c>
    </row>
    <row r="91" spans="3:16" s="63" customFormat="1" ht="15" customHeight="1">
      <c r="C91" s="74"/>
      <c r="D91" s="246" t="s">
        <v>483</v>
      </c>
      <c r="E91" s="228" t="s">
        <v>544</v>
      </c>
      <c r="F91" s="203" t="s">
        <v>326</v>
      </c>
      <c r="G91" s="230">
        <f t="shared" si="0"/>
        <v>6.4689999999999994</v>
      </c>
      <c r="H91" s="265">
        <v>0.83799999999999997</v>
      </c>
      <c r="I91" s="265">
        <v>0.11700000000000001</v>
      </c>
      <c r="J91" s="265">
        <v>4.3609999999999998</v>
      </c>
      <c r="K91" s="265">
        <v>1.153</v>
      </c>
      <c r="L91" s="75"/>
      <c r="M91" s="152"/>
      <c r="P91" s="255">
        <v>480</v>
      </c>
    </row>
    <row r="92" spans="3:16" s="63" customFormat="1" ht="15" customHeight="1">
      <c r="C92" s="74"/>
      <c r="D92" s="246" t="s">
        <v>484</v>
      </c>
      <c r="E92" s="202" t="s">
        <v>298</v>
      </c>
      <c r="F92" s="203" t="s">
        <v>327</v>
      </c>
      <c r="G92" s="230">
        <f t="shared" si="0"/>
        <v>0</v>
      </c>
      <c r="H92" s="265">
        <v>0</v>
      </c>
      <c r="I92" s="265">
        <v>0</v>
      </c>
      <c r="J92" s="265">
        <v>0</v>
      </c>
      <c r="K92" s="265">
        <v>0</v>
      </c>
      <c r="L92" s="75"/>
      <c r="M92" s="152"/>
      <c r="P92" s="255">
        <v>490</v>
      </c>
    </row>
    <row r="93" spans="3:16" s="63" customFormat="1" ht="15" customHeight="1">
      <c r="C93" s="74"/>
      <c r="D93" s="246" t="s">
        <v>485</v>
      </c>
      <c r="E93" s="228" t="s">
        <v>488</v>
      </c>
      <c r="F93" s="203" t="s">
        <v>328</v>
      </c>
      <c r="G93" s="230">
        <f t="shared" si="0"/>
        <v>6.4689999999999994</v>
      </c>
      <c r="H93" s="265">
        <f>H91</f>
        <v>0.83799999999999997</v>
      </c>
      <c r="I93" s="265">
        <f>I91</f>
        <v>0.11700000000000001</v>
      </c>
      <c r="J93" s="265">
        <f>J91</f>
        <v>4.3609999999999998</v>
      </c>
      <c r="K93" s="265">
        <f>K91</f>
        <v>1.153</v>
      </c>
      <c r="L93" s="75"/>
      <c r="M93" s="152"/>
      <c r="P93" s="255"/>
    </row>
    <row r="94" spans="3:16" s="63" customFormat="1" ht="22.5">
      <c r="C94" s="74"/>
      <c r="D94" s="246" t="s">
        <v>486</v>
      </c>
      <c r="E94" s="229" t="s">
        <v>301</v>
      </c>
      <c r="F94" s="203" t="s">
        <v>329</v>
      </c>
      <c r="G94" s="230">
        <f t="shared" si="0"/>
        <v>0</v>
      </c>
      <c r="H94" s="230">
        <f>H91-H93</f>
        <v>0</v>
      </c>
      <c r="I94" s="230">
        <f>I91-I93</f>
        <v>0</v>
      </c>
      <c r="J94" s="230">
        <f>J91-J93</f>
        <v>0</v>
      </c>
      <c r="K94" s="230">
        <f>K91-K93</f>
        <v>0</v>
      </c>
      <c r="L94" s="75"/>
      <c r="M94" s="152"/>
      <c r="P94" s="255"/>
    </row>
    <row r="95" spans="3:16" s="63" customFormat="1" ht="15" customHeight="1">
      <c r="C95" s="74"/>
      <c r="D95" s="246" t="s">
        <v>487</v>
      </c>
      <c r="E95" s="228" t="s">
        <v>202</v>
      </c>
      <c r="F95" s="203" t="s">
        <v>330</v>
      </c>
      <c r="G95" s="230">
        <f t="shared" si="0"/>
        <v>0</v>
      </c>
      <c r="H95" s="230">
        <f>(H56+H70+H75)-(H76+H88+H89+H90+H91)</f>
        <v>0</v>
      </c>
      <c r="I95" s="230">
        <f>(I56+I70+I75)-(I76+I88+I89+I90+I91)</f>
        <v>0</v>
      </c>
      <c r="J95" s="230">
        <f>(J56+J70+J75)-(J76+J88+J89+J90+J91)</f>
        <v>0</v>
      </c>
      <c r="K95" s="230">
        <f>(K56+K70+K75)-(K76+K88+K89+K90+K91)</f>
        <v>0</v>
      </c>
      <c r="L95" s="75"/>
      <c r="M95" s="152"/>
      <c r="P95" s="255">
        <v>500</v>
      </c>
    </row>
    <row r="96" spans="3:16" s="63" customFormat="1" ht="15" customHeight="1">
      <c r="C96" s="74"/>
      <c r="D96" s="307" t="s">
        <v>267</v>
      </c>
      <c r="E96" s="308"/>
      <c r="F96" s="308"/>
      <c r="G96" s="308"/>
      <c r="H96" s="308"/>
      <c r="I96" s="308"/>
      <c r="J96" s="308"/>
      <c r="K96" s="309"/>
      <c r="L96" s="75"/>
      <c r="M96" s="152"/>
      <c r="P96" s="256"/>
    </row>
    <row r="97" spans="3:16" s="63" customFormat="1" ht="15" customHeight="1">
      <c r="C97" s="74"/>
      <c r="D97" s="246" t="s">
        <v>489</v>
      </c>
      <c r="E97" s="228" t="s">
        <v>203</v>
      </c>
      <c r="F97" s="203" t="s">
        <v>331</v>
      </c>
      <c r="G97" s="230">
        <f t="shared" si="0"/>
        <v>149.42000000000002</v>
      </c>
      <c r="H97" s="268">
        <v>47.09</v>
      </c>
      <c r="I97" s="268">
        <v>1.64</v>
      </c>
      <c r="J97" s="268">
        <v>100.69</v>
      </c>
      <c r="K97" s="268">
        <v>0</v>
      </c>
      <c r="L97" s="75"/>
      <c r="M97" s="152"/>
      <c r="P97" s="255">
        <v>600</v>
      </c>
    </row>
    <row r="98" spans="3:16" s="63" customFormat="1" ht="15" customHeight="1">
      <c r="C98" s="74"/>
      <c r="D98" s="246" t="s">
        <v>490</v>
      </c>
      <c r="E98" s="228" t="s">
        <v>204</v>
      </c>
      <c r="F98" s="203" t="s">
        <v>332</v>
      </c>
      <c r="G98" s="230">
        <f t="shared" si="0"/>
        <v>149.42000000000002</v>
      </c>
      <c r="H98" s="268">
        <f>H97</f>
        <v>47.09</v>
      </c>
      <c r="I98" s="268">
        <f>I97</f>
        <v>1.64</v>
      </c>
      <c r="J98" s="268">
        <f>J97</f>
        <v>100.69</v>
      </c>
      <c r="K98" s="268">
        <v>0</v>
      </c>
      <c r="L98" s="75"/>
      <c r="M98" s="152"/>
      <c r="P98" s="255">
        <v>610</v>
      </c>
    </row>
    <row r="99" spans="3:16" s="63" customFormat="1" ht="15" customHeight="1">
      <c r="C99" s="74"/>
      <c r="D99" s="246" t="s">
        <v>491</v>
      </c>
      <c r="E99" s="228" t="s">
        <v>205</v>
      </c>
      <c r="F99" s="203" t="s">
        <v>333</v>
      </c>
      <c r="G99" s="230">
        <f t="shared" si="0"/>
        <v>0</v>
      </c>
      <c r="H99" s="268">
        <v>0</v>
      </c>
      <c r="I99" s="268">
        <v>0</v>
      </c>
      <c r="J99" s="268">
        <v>0</v>
      </c>
      <c r="K99" s="268">
        <v>0</v>
      </c>
      <c r="L99" s="75"/>
      <c r="M99" s="152"/>
      <c r="P99" s="255">
        <v>620</v>
      </c>
    </row>
    <row r="100" spans="3:16" s="63" customFormat="1" ht="15" customHeight="1">
      <c r="C100" s="74"/>
      <c r="D100" s="307" t="s">
        <v>274</v>
      </c>
      <c r="E100" s="308"/>
      <c r="F100" s="308"/>
      <c r="G100" s="308"/>
      <c r="H100" s="308"/>
      <c r="I100" s="308"/>
      <c r="J100" s="308"/>
      <c r="K100" s="309"/>
      <c r="L100" s="75"/>
      <c r="M100" s="152"/>
      <c r="P100" s="256"/>
    </row>
    <row r="101" spans="3:16" s="63" customFormat="1" ht="15" customHeight="1">
      <c r="C101" s="74"/>
      <c r="D101" s="246" t="s">
        <v>492</v>
      </c>
      <c r="E101" s="228" t="s">
        <v>577</v>
      </c>
      <c r="F101" s="203" t="s">
        <v>334</v>
      </c>
      <c r="G101" s="230">
        <f t="shared" si="0"/>
        <v>34974.671000000002</v>
      </c>
      <c r="H101" s="230">
        <f>SUM(H102:H103)</f>
        <v>11236.161</v>
      </c>
      <c r="I101" s="230">
        <f>SUM(I102:I103)</f>
        <v>396.52600000000001</v>
      </c>
      <c r="J101" s="230">
        <f>SUM(J102:J103)</f>
        <v>21984.05</v>
      </c>
      <c r="K101" s="230">
        <f>SUM(K102:K103)</f>
        <v>1357.934</v>
      </c>
      <c r="L101" s="75"/>
      <c r="M101" s="152"/>
      <c r="P101" s="255">
        <v>700</v>
      </c>
    </row>
    <row r="102" spans="3:16" ht="15" customHeight="1">
      <c r="C102" s="58"/>
      <c r="D102" s="247" t="s">
        <v>493</v>
      </c>
      <c r="E102" s="202" t="s">
        <v>206</v>
      </c>
      <c r="F102" s="203" t="s">
        <v>335</v>
      </c>
      <c r="G102" s="230">
        <f t="shared" si="0"/>
        <v>22872.114999999998</v>
      </c>
      <c r="H102" s="233">
        <v>11236.161</v>
      </c>
      <c r="I102" s="233">
        <v>396.52600000000001</v>
      </c>
      <c r="J102" s="233">
        <v>11239.428</v>
      </c>
      <c r="K102" s="233">
        <v>0</v>
      </c>
      <c r="L102" s="73"/>
      <c r="M102" s="152"/>
      <c r="P102" s="255">
        <v>710</v>
      </c>
    </row>
    <row r="103" spans="3:16" ht="15" customHeight="1">
      <c r="C103" s="58"/>
      <c r="D103" s="247" t="s">
        <v>494</v>
      </c>
      <c r="E103" s="202" t="s">
        <v>578</v>
      </c>
      <c r="F103" s="203" t="s">
        <v>336</v>
      </c>
      <c r="G103" s="230">
        <f t="shared" si="0"/>
        <v>12102.555999999999</v>
      </c>
      <c r="H103" s="250">
        <f>H106</f>
        <v>0</v>
      </c>
      <c r="I103" s="250">
        <f>I106</f>
        <v>0</v>
      </c>
      <c r="J103" s="250">
        <f>J106</f>
        <v>10744.621999999999</v>
      </c>
      <c r="K103" s="250">
        <f>K106</f>
        <v>1357.934</v>
      </c>
      <c r="L103" s="73"/>
      <c r="M103" s="152"/>
      <c r="P103" s="255">
        <v>720</v>
      </c>
    </row>
    <row r="104" spans="3:16" ht="15" customHeight="1">
      <c r="C104" s="58"/>
      <c r="D104" s="247" t="s">
        <v>495</v>
      </c>
      <c r="E104" s="204" t="s">
        <v>579</v>
      </c>
      <c r="F104" s="203" t="s">
        <v>338</v>
      </c>
      <c r="G104" s="230">
        <f t="shared" si="0"/>
        <v>49.697000000000003</v>
      </c>
      <c r="H104" s="269">
        <v>0</v>
      </c>
      <c r="I104" s="269">
        <v>0</v>
      </c>
      <c r="J104" s="269">
        <v>43.999000000000002</v>
      </c>
      <c r="K104" s="269">
        <v>5.6980000000000004</v>
      </c>
      <c r="L104" s="73"/>
      <c r="M104" s="152"/>
      <c r="P104" s="255">
        <v>730</v>
      </c>
    </row>
    <row r="105" spans="3:16" ht="15" customHeight="1">
      <c r="C105" s="58"/>
      <c r="D105" s="247" t="s">
        <v>496</v>
      </c>
      <c r="E105" s="206" t="s">
        <v>580</v>
      </c>
      <c r="F105" s="203" t="s">
        <v>339</v>
      </c>
      <c r="G105" s="230">
        <f>SUM(H105:K105)</f>
        <v>0</v>
      </c>
      <c r="H105" s="269">
        <v>0</v>
      </c>
      <c r="I105" s="269">
        <v>0</v>
      </c>
      <c r="J105" s="269">
        <v>0</v>
      </c>
      <c r="K105" s="269">
        <v>0</v>
      </c>
      <c r="L105" s="73"/>
      <c r="M105" s="152"/>
      <c r="P105" s="255"/>
    </row>
    <row r="106" spans="3:16" ht="15" customHeight="1">
      <c r="C106" s="58"/>
      <c r="D106" s="247" t="s">
        <v>497</v>
      </c>
      <c r="E106" s="204" t="s">
        <v>549</v>
      </c>
      <c r="F106" s="203" t="s">
        <v>340</v>
      </c>
      <c r="G106" s="230">
        <f t="shared" si="0"/>
        <v>12102.555999999999</v>
      </c>
      <c r="H106" s="269">
        <v>0</v>
      </c>
      <c r="I106" s="269">
        <v>0</v>
      </c>
      <c r="J106" s="269">
        <v>10744.621999999999</v>
      </c>
      <c r="K106" s="269">
        <v>1357.934</v>
      </c>
      <c r="L106" s="73"/>
      <c r="M106" s="152"/>
      <c r="P106" s="255">
        <v>740</v>
      </c>
    </row>
    <row r="107" spans="3:16" ht="15" customHeight="1">
      <c r="C107" s="58"/>
      <c r="D107" s="247" t="s">
        <v>498</v>
      </c>
      <c r="E107" s="228" t="s">
        <v>581</v>
      </c>
      <c r="F107" s="203" t="s">
        <v>342</v>
      </c>
      <c r="G107" s="230">
        <f t="shared" si="0"/>
        <v>0</v>
      </c>
      <c r="H107" s="250">
        <f>H108+H124</f>
        <v>0</v>
      </c>
      <c r="I107" s="250">
        <f>I108+I124</f>
        <v>0</v>
      </c>
      <c r="J107" s="250">
        <f>J108+J124</f>
        <v>0</v>
      </c>
      <c r="K107" s="250">
        <f>K108+K124</f>
        <v>0</v>
      </c>
      <c r="L107" s="73"/>
      <c r="M107" s="152"/>
      <c r="P107" s="255">
        <v>750</v>
      </c>
    </row>
    <row r="108" spans="3:16" ht="15" customHeight="1">
      <c r="C108" s="58"/>
      <c r="D108" s="247" t="s">
        <v>499</v>
      </c>
      <c r="E108" s="202" t="s">
        <v>344</v>
      </c>
      <c r="F108" s="203" t="s">
        <v>343</v>
      </c>
      <c r="G108" s="230">
        <f t="shared" si="0"/>
        <v>0</v>
      </c>
      <c r="H108" s="250">
        <f>H109+H110</f>
        <v>0</v>
      </c>
      <c r="I108" s="250">
        <f>I109+I110</f>
        <v>0</v>
      </c>
      <c r="J108" s="250">
        <f>J109+J110</f>
        <v>0</v>
      </c>
      <c r="K108" s="250">
        <f>K109+K110</f>
        <v>0</v>
      </c>
      <c r="L108" s="73"/>
      <c r="M108" s="152"/>
      <c r="P108" s="255">
        <v>760</v>
      </c>
    </row>
    <row r="109" spans="3:16" ht="15" customHeight="1">
      <c r="C109" s="58"/>
      <c r="D109" s="247" t="s">
        <v>500</v>
      </c>
      <c r="E109" s="204" t="s">
        <v>287</v>
      </c>
      <c r="F109" s="203" t="s">
        <v>345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501</v>
      </c>
      <c r="E110" s="204" t="s">
        <v>582</v>
      </c>
      <c r="F110" s="203" t="s">
        <v>346</v>
      </c>
      <c r="G110" s="230">
        <f t="shared" si="0"/>
        <v>0</v>
      </c>
      <c r="H110" s="250">
        <f>H111+H114+H117+H120+H121+H122+H123</f>
        <v>0</v>
      </c>
      <c r="I110" s="250">
        <f>I111+I114+I117+I120+I121+I122+I123</f>
        <v>0</v>
      </c>
      <c r="J110" s="250">
        <f>J111+J114+J117+J120+J121+J122+J123</f>
        <v>0</v>
      </c>
      <c r="K110" s="250">
        <f>K111+K114+K117+K120+K121+K122+K123</f>
        <v>0</v>
      </c>
      <c r="L110" s="73"/>
      <c r="M110" s="152"/>
      <c r="P110" s="255"/>
    </row>
    <row r="111" spans="3:16" ht="33.75">
      <c r="C111" s="58"/>
      <c r="D111" s="247" t="s">
        <v>502</v>
      </c>
      <c r="E111" s="206" t="s">
        <v>583</v>
      </c>
      <c r="F111" s="203" t="s">
        <v>347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504</v>
      </c>
      <c r="E112" s="207" t="s">
        <v>348</v>
      </c>
      <c r="F112" s="203" t="s">
        <v>349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505</v>
      </c>
      <c r="E113" s="207" t="s">
        <v>350</v>
      </c>
      <c r="F113" s="203" t="s">
        <v>351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33.75">
      <c r="C114" s="58"/>
      <c r="D114" s="247" t="s">
        <v>503</v>
      </c>
      <c r="E114" s="206" t="s">
        <v>584</v>
      </c>
      <c r="F114" s="203" t="s">
        <v>352</v>
      </c>
      <c r="G114" s="230">
        <f t="shared" si="0"/>
        <v>0</v>
      </c>
      <c r="H114" s="239">
        <f>H115+H116</f>
        <v>0</v>
      </c>
      <c r="I114" s="239">
        <f>I115+I116</f>
        <v>0</v>
      </c>
      <c r="J114" s="239">
        <f>J115+J116</f>
        <v>0</v>
      </c>
      <c r="K114" s="239">
        <f>K115+K116</f>
        <v>0</v>
      </c>
      <c r="L114" s="73"/>
      <c r="M114" s="152"/>
      <c r="P114" s="255"/>
    </row>
    <row r="115" spans="3:16" ht="15" customHeight="1">
      <c r="C115" s="58"/>
      <c r="D115" s="247" t="s">
        <v>506</v>
      </c>
      <c r="E115" s="207" t="s">
        <v>348</v>
      </c>
      <c r="F115" s="203" t="s">
        <v>353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507</v>
      </c>
      <c r="E116" s="207" t="s">
        <v>350</v>
      </c>
      <c r="F116" s="203" t="s">
        <v>354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508</v>
      </c>
      <c r="E117" s="206" t="s">
        <v>585</v>
      </c>
      <c r="F117" s="203" t="s">
        <v>355</v>
      </c>
      <c r="G117" s="230">
        <f t="shared" si="0"/>
        <v>0</v>
      </c>
      <c r="H117" s="239">
        <f>H118+H119</f>
        <v>0</v>
      </c>
      <c r="I117" s="239">
        <f>I118+I119</f>
        <v>0</v>
      </c>
      <c r="J117" s="239">
        <f>J118+J119</f>
        <v>0</v>
      </c>
      <c r="K117" s="239">
        <f>K118+K119</f>
        <v>0</v>
      </c>
      <c r="L117" s="73"/>
      <c r="M117" s="152"/>
      <c r="P117" s="255"/>
    </row>
    <row r="118" spans="3:16" ht="15" customHeight="1">
      <c r="C118" s="58"/>
      <c r="D118" s="247" t="s">
        <v>509</v>
      </c>
      <c r="E118" s="207" t="s">
        <v>348</v>
      </c>
      <c r="F118" s="203" t="s">
        <v>356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510</v>
      </c>
      <c r="E119" s="207" t="s">
        <v>350</v>
      </c>
      <c r="F119" s="203" t="s">
        <v>357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511</v>
      </c>
      <c r="E120" s="206" t="s">
        <v>358</v>
      </c>
      <c r="F120" s="203" t="s">
        <v>359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512</v>
      </c>
      <c r="E121" s="206" t="s">
        <v>360</v>
      </c>
      <c r="F121" s="203" t="s">
        <v>361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33.75">
      <c r="C122" s="58"/>
      <c r="D122" s="247" t="s">
        <v>513</v>
      </c>
      <c r="E122" s="206" t="s">
        <v>550</v>
      </c>
      <c r="F122" s="203" t="s">
        <v>362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22.5">
      <c r="C123" s="58"/>
      <c r="D123" s="247" t="s">
        <v>514</v>
      </c>
      <c r="E123" s="206" t="s">
        <v>363</v>
      </c>
      <c r="F123" s="203" t="s">
        <v>364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515</v>
      </c>
      <c r="E124" s="202" t="s">
        <v>586</v>
      </c>
      <c r="F124" s="203" t="s">
        <v>365</v>
      </c>
      <c r="G124" s="230">
        <f t="shared" si="0"/>
        <v>0</v>
      </c>
      <c r="H124" s="250">
        <f>H127</f>
        <v>0</v>
      </c>
      <c r="I124" s="250">
        <f>I127</f>
        <v>0</v>
      </c>
      <c r="J124" s="250">
        <f>J127</f>
        <v>0</v>
      </c>
      <c r="K124" s="250">
        <f>K127</f>
        <v>0</v>
      </c>
      <c r="L124" s="73"/>
      <c r="M124" s="152"/>
      <c r="P124" s="255">
        <v>770</v>
      </c>
    </row>
    <row r="125" spans="3:16" ht="15" customHeight="1">
      <c r="C125" s="58"/>
      <c r="D125" s="247" t="s">
        <v>516</v>
      </c>
      <c r="E125" s="204" t="s">
        <v>579</v>
      </c>
      <c r="F125" s="203" t="s">
        <v>366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>
        <v>780</v>
      </c>
    </row>
    <row r="126" spans="3:16" ht="15" customHeight="1">
      <c r="C126" s="58"/>
      <c r="D126" s="247" t="s">
        <v>517</v>
      </c>
      <c r="E126" s="206" t="s">
        <v>587</v>
      </c>
      <c r="F126" s="203" t="s">
        <v>367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/>
    </row>
    <row r="127" spans="3:16" ht="15" customHeight="1">
      <c r="C127" s="58"/>
      <c r="D127" s="247" t="s">
        <v>518</v>
      </c>
      <c r="E127" s="204" t="s">
        <v>549</v>
      </c>
      <c r="F127" s="203" t="s">
        <v>368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>
        <v>790</v>
      </c>
    </row>
    <row r="128" spans="3:16" ht="15" customHeight="1">
      <c r="C128" s="58"/>
      <c r="D128" s="247" t="s">
        <v>519</v>
      </c>
      <c r="E128" s="229" t="s">
        <v>588</v>
      </c>
      <c r="F128" s="203" t="s">
        <v>369</v>
      </c>
      <c r="G128" s="230">
        <f t="shared" si="0"/>
        <v>34974.671000000002</v>
      </c>
      <c r="H128" s="250">
        <f>SUM(H129:H130)</f>
        <v>11236.161</v>
      </c>
      <c r="I128" s="250">
        <f>SUM(I129:I130)</f>
        <v>396.52600000000001</v>
      </c>
      <c r="J128" s="250">
        <f>SUM(J129:J130)</f>
        <v>21984.05</v>
      </c>
      <c r="K128" s="250">
        <f>SUM(K129:K130)</f>
        <v>1357.934</v>
      </c>
      <c r="L128" s="73"/>
      <c r="M128" s="152"/>
      <c r="P128" s="255"/>
    </row>
    <row r="129" spans="3:16" ht="15" customHeight="1">
      <c r="C129" s="58"/>
      <c r="D129" s="247" t="s">
        <v>520</v>
      </c>
      <c r="E129" s="202" t="s">
        <v>206</v>
      </c>
      <c r="F129" s="203" t="s">
        <v>370</v>
      </c>
      <c r="G129" s="230">
        <f t="shared" si="0"/>
        <v>22872.114999999998</v>
      </c>
      <c r="H129" s="233">
        <v>11236.161</v>
      </c>
      <c r="I129" s="233">
        <v>396.52600000000001</v>
      </c>
      <c r="J129" s="233">
        <v>11239.428</v>
      </c>
      <c r="K129" s="233">
        <v>0</v>
      </c>
      <c r="L129" s="73"/>
      <c r="M129" s="152"/>
      <c r="P129" s="255"/>
    </row>
    <row r="130" spans="3:16" ht="15" customHeight="1">
      <c r="C130" s="58"/>
      <c r="D130" s="247" t="s">
        <v>521</v>
      </c>
      <c r="E130" s="202" t="s">
        <v>578</v>
      </c>
      <c r="F130" s="203" t="s">
        <v>371</v>
      </c>
      <c r="G130" s="230">
        <f t="shared" si="0"/>
        <v>12102.555999999999</v>
      </c>
      <c r="H130" s="250">
        <f>H132</f>
        <v>0</v>
      </c>
      <c r="I130" s="250">
        <f>I132</f>
        <v>0</v>
      </c>
      <c r="J130" s="250">
        <f>J132</f>
        <v>10744.621999999999</v>
      </c>
      <c r="K130" s="250">
        <f>K132</f>
        <v>1357.934</v>
      </c>
      <c r="L130" s="73"/>
      <c r="M130" s="152"/>
      <c r="P130" s="255"/>
    </row>
    <row r="131" spans="3:16" ht="15" customHeight="1">
      <c r="C131" s="58"/>
      <c r="D131" s="247" t="s">
        <v>522</v>
      </c>
      <c r="E131" s="204" t="s">
        <v>337</v>
      </c>
      <c r="F131" s="203" t="s">
        <v>372</v>
      </c>
      <c r="G131" s="230">
        <f t="shared" si="0"/>
        <v>49.697000000000003</v>
      </c>
      <c r="H131" s="233">
        <v>0</v>
      </c>
      <c r="I131" s="233">
        <v>0</v>
      </c>
      <c r="J131" s="233">
        <v>43.999000000000002</v>
      </c>
      <c r="K131" s="233">
        <v>5.6980000000000004</v>
      </c>
      <c r="L131" s="73"/>
      <c r="M131" s="152"/>
      <c r="P131" s="255"/>
    </row>
    <row r="132" spans="3:16" ht="15" customHeight="1">
      <c r="C132" s="58"/>
      <c r="D132" s="247" t="s">
        <v>523</v>
      </c>
      <c r="E132" s="204" t="s">
        <v>549</v>
      </c>
      <c r="F132" s="203" t="s">
        <v>373</v>
      </c>
      <c r="G132" s="230">
        <f t="shared" si="0"/>
        <v>12102.555999999999</v>
      </c>
      <c r="H132" s="233">
        <v>0</v>
      </c>
      <c r="I132" s="233">
        <v>0</v>
      </c>
      <c r="J132" s="233">
        <v>10744.621999999999</v>
      </c>
      <c r="K132" s="233">
        <v>1357.934</v>
      </c>
      <c r="L132" s="73"/>
      <c r="M132" s="152"/>
      <c r="P132" s="255"/>
    </row>
    <row r="133" spans="3:16" ht="15" customHeight="1">
      <c r="C133" s="58"/>
      <c r="D133" s="307" t="s">
        <v>268</v>
      </c>
      <c r="E133" s="308"/>
      <c r="F133" s="308"/>
      <c r="G133" s="308"/>
      <c r="H133" s="308"/>
      <c r="I133" s="308"/>
      <c r="J133" s="308"/>
      <c r="K133" s="309"/>
      <c r="L133" s="73"/>
      <c r="M133" s="152"/>
      <c r="P133" s="257"/>
    </row>
    <row r="134" spans="3:16" ht="22.5">
      <c r="C134" s="58"/>
      <c r="D134" s="247" t="s">
        <v>524</v>
      </c>
      <c r="E134" s="228" t="s">
        <v>589</v>
      </c>
      <c r="F134" s="203" t="s">
        <v>374</v>
      </c>
      <c r="G134" s="230">
        <f t="shared" si="0"/>
        <v>0</v>
      </c>
      <c r="H134" s="250">
        <f>SUM( H135:H136)</f>
        <v>0</v>
      </c>
      <c r="I134" s="250">
        <f>SUM( I135:I136)</f>
        <v>0</v>
      </c>
      <c r="J134" s="250">
        <f>SUM( J135:J136)</f>
        <v>0</v>
      </c>
      <c r="K134" s="250">
        <f>SUM( K135:K136)</f>
        <v>0</v>
      </c>
      <c r="L134" s="73"/>
      <c r="M134" s="152"/>
      <c r="P134" s="255">
        <v>800</v>
      </c>
    </row>
    <row r="135" spans="3:16" ht="15" customHeight="1">
      <c r="C135" s="58"/>
      <c r="D135" s="247" t="s">
        <v>525</v>
      </c>
      <c r="E135" s="202" t="s">
        <v>206</v>
      </c>
      <c r="F135" s="203" t="s">
        <v>375</v>
      </c>
      <c r="G135" s="230">
        <f t="shared" si="0"/>
        <v>0</v>
      </c>
      <c r="H135" s="233">
        <v>0</v>
      </c>
      <c r="I135" s="233">
        <v>0</v>
      </c>
      <c r="J135" s="233">
        <v>0</v>
      </c>
      <c r="K135" s="233">
        <v>0</v>
      </c>
      <c r="L135" s="73"/>
      <c r="M135" s="152"/>
      <c r="P135" s="255">
        <v>810</v>
      </c>
    </row>
    <row r="136" spans="3:16" ht="15" customHeight="1">
      <c r="C136" s="58"/>
      <c r="D136" s="247" t="s">
        <v>526</v>
      </c>
      <c r="E136" s="202" t="s">
        <v>578</v>
      </c>
      <c r="F136" s="203" t="s">
        <v>376</v>
      </c>
      <c r="G136" s="230">
        <f t="shared" si="0"/>
        <v>0</v>
      </c>
      <c r="H136" s="250">
        <f>H137+H139</f>
        <v>0</v>
      </c>
      <c r="I136" s="250">
        <f>I137+I139</f>
        <v>0</v>
      </c>
      <c r="J136" s="250">
        <f>J137+J139</f>
        <v>0</v>
      </c>
      <c r="K136" s="250">
        <f>K137+K139</f>
        <v>0</v>
      </c>
      <c r="L136" s="73"/>
      <c r="M136" s="152"/>
      <c r="P136" s="255">
        <v>820</v>
      </c>
    </row>
    <row r="137" spans="3:16" ht="15" customHeight="1">
      <c r="C137" s="58"/>
      <c r="D137" s="247" t="s">
        <v>527</v>
      </c>
      <c r="E137" s="259" t="s">
        <v>590</v>
      </c>
      <c r="F137" s="203" t="s">
        <v>377</v>
      </c>
      <c r="G137" s="230">
        <f t="shared" si="0"/>
        <v>0</v>
      </c>
      <c r="H137" s="269">
        <v>0</v>
      </c>
      <c r="I137" s="269"/>
      <c r="J137" s="269">
        <v>0</v>
      </c>
      <c r="K137" s="269">
        <v>0</v>
      </c>
      <c r="L137" s="73"/>
      <c r="M137" s="152"/>
      <c r="P137" s="255">
        <v>830</v>
      </c>
    </row>
    <row r="138" spans="3:16" ht="15" customHeight="1">
      <c r="C138" s="58"/>
      <c r="D138" s="247" t="s">
        <v>528</v>
      </c>
      <c r="E138" s="206" t="s">
        <v>591</v>
      </c>
      <c r="F138" s="203" t="s">
        <v>378</v>
      </c>
      <c r="G138" s="230">
        <f t="shared" si="0"/>
        <v>0</v>
      </c>
      <c r="H138" s="269">
        <v>0</v>
      </c>
      <c r="I138" s="269">
        <v>0</v>
      </c>
      <c r="J138" s="269">
        <v>0</v>
      </c>
      <c r="K138" s="269">
        <v>0</v>
      </c>
      <c r="L138" s="73"/>
      <c r="M138" s="152"/>
      <c r="P138" s="257"/>
    </row>
    <row r="139" spans="3:16" ht="15" customHeight="1">
      <c r="C139" s="58"/>
      <c r="D139" s="247" t="s">
        <v>529</v>
      </c>
      <c r="E139" s="259" t="s">
        <v>208</v>
      </c>
      <c r="F139" s="203" t="s">
        <v>379</v>
      </c>
      <c r="G139" s="230">
        <f t="shared" si="0"/>
        <v>0</v>
      </c>
      <c r="H139" s="269">
        <v>0</v>
      </c>
      <c r="I139" s="269"/>
      <c r="J139" s="267">
        <v>0</v>
      </c>
      <c r="K139" s="267">
        <v>0</v>
      </c>
      <c r="L139" s="73"/>
      <c r="M139" s="152"/>
      <c r="P139" s="255">
        <v>840</v>
      </c>
    </row>
    <row r="140" spans="3:16" ht="15" customHeight="1">
      <c r="C140" s="58"/>
      <c r="D140" s="247" t="s">
        <v>401</v>
      </c>
      <c r="E140" s="228" t="s">
        <v>592</v>
      </c>
      <c r="F140" s="203" t="s">
        <v>380</v>
      </c>
      <c r="G140" s="230">
        <f t="shared" si="0"/>
        <v>0</v>
      </c>
      <c r="H140" s="239">
        <f>SUM( H141+H146)</f>
        <v>0</v>
      </c>
      <c r="I140" s="239">
        <f>SUM( I141+I146)</f>
        <v>0</v>
      </c>
      <c r="J140" s="239">
        <f>SUM( J141+J146)</f>
        <v>0</v>
      </c>
      <c r="K140" s="239">
        <f>SUM( K141+K146)</f>
        <v>0</v>
      </c>
      <c r="L140" s="77"/>
      <c r="M140" s="152"/>
      <c r="P140" s="255">
        <v>850</v>
      </c>
    </row>
    <row r="141" spans="3:16" ht="15" customHeight="1">
      <c r="C141" s="58"/>
      <c r="D141" s="247" t="s">
        <v>530</v>
      </c>
      <c r="E141" s="202" t="s">
        <v>206</v>
      </c>
      <c r="F141" s="203" t="s">
        <v>381</v>
      </c>
      <c r="G141" s="230">
        <f t="shared" ref="G141:G154" si="1">SUM(H141:K141)</f>
        <v>0</v>
      </c>
      <c r="H141" s="239">
        <f>SUM( H142:H143)</f>
        <v>0</v>
      </c>
      <c r="I141" s="239">
        <f>SUM( I142:I143)</f>
        <v>0</v>
      </c>
      <c r="J141" s="239">
        <f>SUM( J142:J143)</f>
        <v>0</v>
      </c>
      <c r="K141" s="239">
        <f>SUM( K142:K143)</f>
        <v>0</v>
      </c>
      <c r="L141" s="77"/>
      <c r="M141" s="152"/>
      <c r="P141" s="255">
        <v>860</v>
      </c>
    </row>
    <row r="142" spans="3:16" ht="15" customHeight="1">
      <c r="C142" s="58"/>
      <c r="D142" s="247" t="s">
        <v>531</v>
      </c>
      <c r="E142" s="204" t="s">
        <v>287</v>
      </c>
      <c r="F142" s="203" t="s">
        <v>382</v>
      </c>
      <c r="G142" s="230">
        <f t="shared" si="1"/>
        <v>0</v>
      </c>
      <c r="H142" s="234">
        <v>0</v>
      </c>
      <c r="I142" s="234">
        <v>0</v>
      </c>
      <c r="J142" s="234">
        <v>0</v>
      </c>
      <c r="K142" s="234">
        <v>0</v>
      </c>
      <c r="L142" s="77"/>
      <c r="M142" s="152"/>
      <c r="P142" s="255"/>
    </row>
    <row r="143" spans="3:16" ht="15" customHeight="1">
      <c r="C143" s="58"/>
      <c r="D143" s="247" t="s">
        <v>532</v>
      </c>
      <c r="E143" s="204" t="s">
        <v>582</v>
      </c>
      <c r="F143" s="203" t="s">
        <v>383</v>
      </c>
      <c r="G143" s="230">
        <f t="shared" si="1"/>
        <v>0</v>
      </c>
      <c r="H143" s="239">
        <f>H144+H145</f>
        <v>0</v>
      </c>
      <c r="I143" s="239">
        <f>I144+I145</f>
        <v>0</v>
      </c>
      <c r="J143" s="239">
        <f>J144+J145</f>
        <v>0</v>
      </c>
      <c r="K143" s="239">
        <f>K144+K145</f>
        <v>0</v>
      </c>
      <c r="L143" s="77"/>
      <c r="M143" s="152"/>
      <c r="P143" s="255"/>
    </row>
    <row r="144" spans="3:16" ht="15" customHeight="1">
      <c r="C144" s="58"/>
      <c r="D144" s="247" t="s">
        <v>533</v>
      </c>
      <c r="E144" s="206" t="s">
        <v>348</v>
      </c>
      <c r="F144" s="203" t="s">
        <v>384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534</v>
      </c>
      <c r="E145" s="206" t="s">
        <v>385</v>
      </c>
      <c r="F145" s="203" t="s">
        <v>386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535</v>
      </c>
      <c r="E146" s="202" t="s">
        <v>586</v>
      </c>
      <c r="F146" s="203" t="s">
        <v>387</v>
      </c>
      <c r="G146" s="230">
        <f t="shared" si="1"/>
        <v>0</v>
      </c>
      <c r="H146" s="239">
        <f>H147+H149</f>
        <v>0</v>
      </c>
      <c r="I146" s="239">
        <f>I147+I149</f>
        <v>0</v>
      </c>
      <c r="J146" s="239">
        <f>J147+J149</f>
        <v>0</v>
      </c>
      <c r="K146" s="239">
        <f>K147+K149</f>
        <v>0</v>
      </c>
      <c r="L146" s="77"/>
      <c r="M146" s="152"/>
      <c r="P146" s="255">
        <v>870</v>
      </c>
    </row>
    <row r="147" spans="3:19" ht="15" customHeight="1">
      <c r="C147" s="58"/>
      <c r="D147" s="247" t="s">
        <v>536</v>
      </c>
      <c r="E147" s="204" t="s">
        <v>590</v>
      </c>
      <c r="F147" s="203" t="s">
        <v>388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>
        <v>880</v>
      </c>
    </row>
    <row r="148" spans="3:19" ht="15" customHeight="1">
      <c r="C148" s="58"/>
      <c r="D148" s="247" t="s">
        <v>537</v>
      </c>
      <c r="E148" s="206" t="s">
        <v>591</v>
      </c>
      <c r="F148" s="203" t="s">
        <v>389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/>
    </row>
    <row r="149" spans="3:19" ht="15" customHeight="1">
      <c r="C149" s="58"/>
      <c r="D149" s="247" t="s">
        <v>538</v>
      </c>
      <c r="E149" s="204" t="s">
        <v>208</v>
      </c>
      <c r="F149" s="203" t="s">
        <v>390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>
        <v>890</v>
      </c>
    </row>
    <row r="150" spans="3:19" ht="15" customHeight="1">
      <c r="C150" s="58"/>
      <c r="D150" s="247" t="s">
        <v>539</v>
      </c>
      <c r="E150" s="228" t="s">
        <v>593</v>
      </c>
      <c r="F150" s="203" t="s">
        <v>391</v>
      </c>
      <c r="G150" s="230">
        <f t="shared" si="1"/>
        <v>44701.289000000004</v>
      </c>
      <c r="H150" s="251">
        <f>SUM( H151:H152)</f>
        <v>13660.745999999999</v>
      </c>
      <c r="I150" s="251">
        <f>SUM( I151:I152)</f>
        <v>474.45499999999998</v>
      </c>
      <c r="J150" s="251">
        <f>SUM( J151:J152)</f>
        <v>28863.118000000002</v>
      </c>
      <c r="K150" s="251">
        <f>SUM( K151:K152)</f>
        <v>1702.97</v>
      </c>
      <c r="L150" s="77"/>
      <c r="M150" s="152"/>
      <c r="P150" s="255">
        <v>900</v>
      </c>
    </row>
    <row r="151" spans="3:19" ht="15" customHeight="1">
      <c r="C151" s="58"/>
      <c r="D151" s="247" t="s">
        <v>540</v>
      </c>
      <c r="E151" s="202" t="s">
        <v>206</v>
      </c>
      <c r="F151" s="203" t="s">
        <v>392</v>
      </c>
      <c r="G151" s="230">
        <f t="shared" si="1"/>
        <v>27846.491999999998</v>
      </c>
      <c r="H151" s="235">
        <v>13660.745999999999</v>
      </c>
      <c r="I151" s="235">
        <v>474.45499999999998</v>
      </c>
      <c r="J151" s="235">
        <v>13711.290999999999</v>
      </c>
      <c r="K151" s="235">
        <v>0</v>
      </c>
      <c r="L151" s="77"/>
      <c r="M151" s="152"/>
      <c r="P151" s="255"/>
    </row>
    <row r="152" spans="3:19" ht="15" customHeight="1">
      <c r="C152" s="58"/>
      <c r="D152" s="247" t="s">
        <v>541</v>
      </c>
      <c r="E152" s="202" t="s">
        <v>578</v>
      </c>
      <c r="F152" s="203" t="s">
        <v>393</v>
      </c>
      <c r="G152" s="230">
        <f t="shared" si="1"/>
        <v>16854.797000000002</v>
      </c>
      <c r="H152" s="251">
        <f>H153+H154</f>
        <v>0</v>
      </c>
      <c r="I152" s="251">
        <f>I153+I154</f>
        <v>0</v>
      </c>
      <c r="J152" s="251">
        <f>J153+J154</f>
        <v>15151.827000000001</v>
      </c>
      <c r="K152" s="251">
        <f>K153+K154</f>
        <v>1702.97</v>
      </c>
      <c r="L152" s="77"/>
      <c r="M152" s="152"/>
      <c r="P152" s="255"/>
    </row>
    <row r="153" spans="3:19" ht="15" customHeight="1">
      <c r="C153" s="58"/>
      <c r="D153" s="247" t="s">
        <v>542</v>
      </c>
      <c r="E153" s="204" t="s">
        <v>207</v>
      </c>
      <c r="F153" s="203" t="s">
        <v>396</v>
      </c>
      <c r="G153" s="230">
        <f t="shared" si="1"/>
        <v>14948.266</v>
      </c>
      <c r="H153" s="235">
        <v>0</v>
      </c>
      <c r="I153" s="235">
        <v>0</v>
      </c>
      <c r="J153" s="270">
        <v>13438.01</v>
      </c>
      <c r="K153" s="235">
        <v>1510.2560000000001</v>
      </c>
      <c r="L153" s="77"/>
      <c r="M153" s="152"/>
      <c r="P153" s="255" t="s">
        <v>394</v>
      </c>
    </row>
    <row r="154" spans="3:19" ht="15" customHeight="1">
      <c r="C154" s="58"/>
      <c r="D154" s="247" t="s">
        <v>543</v>
      </c>
      <c r="E154" s="204" t="s">
        <v>208</v>
      </c>
      <c r="F154" s="203" t="s">
        <v>397</v>
      </c>
      <c r="G154" s="230">
        <f t="shared" si="1"/>
        <v>1906.5309999999999</v>
      </c>
      <c r="H154" s="235">
        <v>0</v>
      </c>
      <c r="I154" s="235">
        <v>0</v>
      </c>
      <c r="J154" s="270">
        <v>1713.817</v>
      </c>
      <c r="K154" s="235">
        <v>192.714</v>
      </c>
      <c r="L154" s="77"/>
      <c r="M154" s="152"/>
      <c r="P154" s="255" t="s">
        <v>395</v>
      </c>
    </row>
    <row r="155" spans="3:19">
      <c r="D155" s="72"/>
      <c r="E155" s="78"/>
      <c r="F155" s="78"/>
      <c r="G155" s="78"/>
      <c r="H155" s="78"/>
      <c r="I155" s="78"/>
      <c r="J155" s="78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 ht="12.75">
      <c r="E156" s="152" t="s">
        <v>269</v>
      </c>
      <c r="F156" s="305" t="str">
        <f>IF(Титульный!G45="","",Титульный!G45)</f>
        <v>Экономист</v>
      </c>
      <c r="G156" s="305"/>
      <c r="H156" s="153"/>
      <c r="I156" s="305" t="str">
        <f>IF(Титульный!G44="","",Титульный!G44)</f>
        <v>Никольцев Герман Гарриевич</v>
      </c>
      <c r="J156" s="305"/>
      <c r="K156" s="305"/>
      <c r="L156" s="153"/>
      <c r="M156" s="155"/>
      <c r="N156" s="155"/>
      <c r="O156" s="154"/>
      <c r="P156" s="64"/>
      <c r="Q156" s="64"/>
      <c r="R156" s="24"/>
      <c r="S156" s="24"/>
    </row>
    <row r="157" spans="3:19" ht="12.75">
      <c r="E157" s="156" t="s">
        <v>270</v>
      </c>
      <c r="F157" s="304" t="s">
        <v>215</v>
      </c>
      <c r="G157" s="304"/>
      <c r="H157" s="154"/>
      <c r="I157" s="304" t="s">
        <v>213</v>
      </c>
      <c r="J157" s="304"/>
      <c r="K157" s="304"/>
      <c r="L157" s="154"/>
      <c r="M157" s="304" t="s">
        <v>214</v>
      </c>
      <c r="N157" s="304"/>
      <c r="O157" s="152"/>
      <c r="P157" s="64"/>
      <c r="Q157" s="64"/>
      <c r="R157" s="24"/>
      <c r="S157" s="24"/>
    </row>
    <row r="158" spans="3:19" ht="12.75">
      <c r="E158" s="156" t="s">
        <v>271</v>
      </c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6" t="s">
        <v>272</v>
      </c>
      <c r="F159" s="305" t="str">
        <f>IF(Титульный!G46="","",Титульный!G46)</f>
        <v>240-99-33</v>
      </c>
      <c r="G159" s="305"/>
      <c r="H159" s="305"/>
      <c r="I159" s="152"/>
      <c r="J159" s="156" t="s">
        <v>216</v>
      </c>
      <c r="K159" s="24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2" t="s">
        <v>273</v>
      </c>
      <c r="F160" s="306" t="s">
        <v>217</v>
      </c>
      <c r="G160" s="306"/>
      <c r="H160" s="306"/>
      <c r="I160" s="152"/>
      <c r="J160" s="157" t="s">
        <v>218</v>
      </c>
      <c r="K160" s="157"/>
      <c r="L160" s="152"/>
      <c r="M160" s="152"/>
      <c r="N160" s="152"/>
      <c r="O160" s="152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55:K55"/>
    <mergeCell ref="E11:E12"/>
    <mergeCell ref="F11:F12"/>
    <mergeCell ref="G11:G12"/>
    <mergeCell ref="H11:K11"/>
    <mergeCell ref="D96:K96"/>
    <mergeCell ref="D100:K100"/>
    <mergeCell ref="D133:K133"/>
    <mergeCell ref="F156:G156"/>
    <mergeCell ref="I156:K156"/>
    <mergeCell ref="F157:G157"/>
    <mergeCell ref="I157:K157"/>
    <mergeCell ref="M157:N157"/>
    <mergeCell ref="F159:H159"/>
    <mergeCell ref="F160:H160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1:K103 G97:K99 G15:K18 G56:K59 G29:K44 G87:K95 G20:K21 G23:K27 G46:K54 G70:K85 G134:K154 G61:K62 G101:I132 J105:K132 G64:K68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84:E85 E25:E27 E66:E68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91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91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1900</v>
      </c>
      <c r="B45" s="70" t="s">
        <v>241</v>
      </c>
      <c r="C45" s="70" t="s">
        <v>242</v>
      </c>
    </row>
    <row r="46" spans="1:3">
      <c r="A46" s="70" t="s">
        <v>1901</v>
      </c>
      <c r="B46" s="70" t="s">
        <v>241</v>
      </c>
      <c r="C46" s="70" t="s">
        <v>242</v>
      </c>
    </row>
    <row r="47" spans="1:3">
      <c r="A47" s="70" t="s">
        <v>1902</v>
      </c>
      <c r="B47" s="70" t="s">
        <v>241</v>
      </c>
      <c r="C47" s="70" t="s">
        <v>242</v>
      </c>
    </row>
    <row r="48" spans="1:3">
      <c r="A48" s="70" t="s">
        <v>1903</v>
      </c>
      <c r="B48" s="70" t="s">
        <v>241</v>
      </c>
      <c r="C48" s="70" t="s">
        <v>242</v>
      </c>
    </row>
    <row r="49" spans="1:3">
      <c r="A49" s="70" t="s">
        <v>1904</v>
      </c>
      <c r="B49" s="70" t="s">
        <v>241</v>
      </c>
      <c r="C49" s="70" t="s">
        <v>242</v>
      </c>
    </row>
    <row r="50" spans="1:3">
      <c r="A50" s="70" t="s">
        <v>1905</v>
      </c>
      <c r="B50" s="70" t="s">
        <v>241</v>
      </c>
      <c r="C50" s="70" t="s">
        <v>242</v>
      </c>
    </row>
    <row r="51" spans="1:3">
      <c r="A51" s="70" t="s">
        <v>1910</v>
      </c>
      <c r="B51" s="70" t="s">
        <v>241</v>
      </c>
      <c r="C51" s="70" t="s">
        <v>242</v>
      </c>
    </row>
    <row r="52" spans="1:3">
      <c r="A52" s="70" t="s">
        <v>1911</v>
      </c>
      <c r="B52" s="70" t="s">
        <v>241</v>
      </c>
      <c r="C52" s="70" t="s">
        <v>242</v>
      </c>
    </row>
    <row r="53" spans="1:3">
      <c r="A53" s="70" t="s">
        <v>1912</v>
      </c>
      <c r="B53" s="70" t="s">
        <v>241</v>
      </c>
      <c r="C53" s="70" t="s">
        <v>242</v>
      </c>
    </row>
    <row r="54" spans="1:3">
      <c r="A54" s="70" t="s">
        <v>1913</v>
      </c>
      <c r="B54" s="70" t="s">
        <v>241</v>
      </c>
      <c r="C54" s="70" t="s">
        <v>242</v>
      </c>
    </row>
    <row r="55" spans="1:3">
      <c r="A55" s="70" t="s">
        <v>1921</v>
      </c>
      <c r="B55" s="70" t="s">
        <v>241</v>
      </c>
      <c r="C55" s="70" t="s">
        <v>242</v>
      </c>
    </row>
    <row r="56" spans="1:3">
      <c r="A56" s="70" t="s">
        <v>1922</v>
      </c>
      <c r="B56" s="70" t="s">
        <v>241</v>
      </c>
      <c r="C56" s="70" t="s">
        <v>242</v>
      </c>
    </row>
    <row r="57" spans="1:3">
      <c r="A57" s="70" t="s">
        <v>1923</v>
      </c>
      <c r="B57" s="70" t="s">
        <v>241</v>
      </c>
      <c r="C57" s="70" t="s">
        <v>242</v>
      </c>
    </row>
    <row r="58" spans="1:3">
      <c r="A58" s="70" t="s">
        <v>1931</v>
      </c>
      <c r="B58" s="70" t="s">
        <v>241</v>
      </c>
      <c r="C58" s="70" t="s">
        <v>242</v>
      </c>
    </row>
    <row r="59" spans="1:3">
      <c r="A59" s="70" t="s">
        <v>1937</v>
      </c>
      <c r="B59" s="70" t="s">
        <v>241</v>
      </c>
      <c r="C59" s="70" t="s">
        <v>242</v>
      </c>
    </row>
    <row r="60" spans="1:3">
      <c r="A60" s="70" t="s">
        <v>1938</v>
      </c>
      <c r="B60" s="70" t="s">
        <v>241</v>
      </c>
      <c r="C60" s="70" t="s">
        <v>242</v>
      </c>
    </row>
    <row r="61" spans="1:3">
      <c r="A61" s="70" t="s">
        <v>1945</v>
      </c>
      <c r="B61" s="70" t="s">
        <v>241</v>
      </c>
      <c r="C61" s="70" t="s">
        <v>242</v>
      </c>
    </row>
    <row r="62" spans="1:3">
      <c r="A62" s="70" t="s">
        <v>1946</v>
      </c>
      <c r="B62" s="70" t="s">
        <v>241</v>
      </c>
      <c r="C62" s="70" t="s">
        <v>242</v>
      </c>
    </row>
    <row r="63" spans="1:3">
      <c r="A63" s="70" t="s">
        <v>1947</v>
      </c>
      <c r="B63" s="70" t="s">
        <v>241</v>
      </c>
      <c r="C63" s="70" t="s">
        <v>242</v>
      </c>
    </row>
    <row r="64" spans="1:3">
      <c r="A64" s="70" t="s">
        <v>1948</v>
      </c>
      <c r="B64" s="70" t="s">
        <v>241</v>
      </c>
      <c r="C64" s="70" t="s">
        <v>242</v>
      </c>
    </row>
    <row r="65" spans="1:3">
      <c r="A65" s="70" t="s">
        <v>1949</v>
      </c>
      <c r="B65" s="70" t="s">
        <v>241</v>
      </c>
      <c r="C65" s="70" t="s">
        <v>242</v>
      </c>
    </row>
    <row r="66" spans="1:3">
      <c r="A66" s="70" t="s">
        <v>1950</v>
      </c>
      <c r="B66" s="70" t="s">
        <v>241</v>
      </c>
      <c r="C66" s="70" t="s">
        <v>242</v>
      </c>
    </row>
    <row r="67" spans="1:3">
      <c r="A67" s="70" t="s">
        <v>1951</v>
      </c>
      <c r="B67" s="70" t="s">
        <v>241</v>
      </c>
      <c r="C67" s="70" t="s">
        <v>242</v>
      </c>
    </row>
    <row r="68" spans="1:3">
      <c r="A68" s="70" t="s">
        <v>1952</v>
      </c>
      <c r="B68" s="70" t="s">
        <v>241</v>
      </c>
      <c r="C68" s="70" t="s">
        <v>242</v>
      </c>
    </row>
    <row r="69" spans="1:3">
      <c r="A69" s="70" t="s">
        <v>1953</v>
      </c>
      <c r="B69" s="70" t="s">
        <v>241</v>
      </c>
      <c r="C69" s="70" t="s">
        <v>242</v>
      </c>
    </row>
    <row r="70" spans="1:3">
      <c r="A70" s="70" t="s">
        <v>1954</v>
      </c>
      <c r="B70" s="70" t="s">
        <v>1955</v>
      </c>
      <c r="C70" s="70" t="s">
        <v>242</v>
      </c>
    </row>
    <row r="71" spans="1:3">
      <c r="A71" s="70" t="s">
        <v>1956</v>
      </c>
      <c r="B71" s="70" t="s">
        <v>241</v>
      </c>
      <c r="C71" s="70" t="s">
        <v>242</v>
      </c>
    </row>
    <row r="72" spans="1:3">
      <c r="A72" s="70" t="s">
        <v>1974</v>
      </c>
      <c r="B72" s="70" t="s">
        <v>241</v>
      </c>
      <c r="C72" s="70" t="s">
        <v>242</v>
      </c>
    </row>
    <row r="73" spans="1:3">
      <c r="A73" s="70" t="s">
        <v>1975</v>
      </c>
      <c r="B73" s="70" t="s">
        <v>241</v>
      </c>
      <c r="C73" s="70" t="s">
        <v>242</v>
      </c>
    </row>
    <row r="74" spans="1:3">
      <c r="A74" s="70" t="s">
        <v>1979</v>
      </c>
      <c r="B74" s="70" t="s">
        <v>241</v>
      </c>
      <c r="C74" s="70" t="s">
        <v>242</v>
      </c>
    </row>
    <row r="75" spans="1:3">
      <c r="A75" s="70" t="s">
        <v>1980</v>
      </c>
      <c r="B75" s="70" t="s">
        <v>241</v>
      </c>
      <c r="C75" s="70" t="s">
        <v>242</v>
      </c>
    </row>
    <row r="76" spans="1:3">
      <c r="A76" s="70" t="s">
        <v>1985</v>
      </c>
      <c r="B76" s="70" t="s">
        <v>241</v>
      </c>
      <c r="C76" s="70" t="s">
        <v>242</v>
      </c>
    </row>
    <row r="77" spans="1:3">
      <c r="A77" s="70" t="s">
        <v>1986</v>
      </c>
      <c r="B77" s="70" t="s">
        <v>241</v>
      </c>
      <c r="C77" s="70" t="s">
        <v>242</v>
      </c>
    </row>
    <row r="78" spans="1:3">
      <c r="A78" s="70" t="s">
        <v>1989</v>
      </c>
      <c r="B78" s="70" t="s">
        <v>1955</v>
      </c>
      <c r="C78" s="70" t="s">
        <v>242</v>
      </c>
    </row>
    <row r="79" spans="1:3">
      <c r="A79" s="70" t="s">
        <v>1991</v>
      </c>
      <c r="B79" s="70" t="s">
        <v>1955</v>
      </c>
      <c r="C79" s="70" t="s">
        <v>242</v>
      </c>
    </row>
    <row r="80" spans="1:3">
      <c r="A80" s="70" t="s">
        <v>1994</v>
      </c>
      <c r="B80" s="70" t="s">
        <v>1955</v>
      </c>
      <c r="C80" s="70" t="s">
        <v>242</v>
      </c>
    </row>
    <row r="81" spans="1:3">
      <c r="A81" s="70" t="s">
        <v>1999</v>
      </c>
      <c r="B81" s="70" t="s">
        <v>1955</v>
      </c>
      <c r="C81" s="70" t="s">
        <v>242</v>
      </c>
    </row>
    <row r="82" spans="1:3">
      <c r="A82" s="70" t="s">
        <v>2000</v>
      </c>
      <c r="B82" s="70" t="s">
        <v>1955</v>
      </c>
      <c r="C82" s="70" t="s">
        <v>242</v>
      </c>
    </row>
    <row r="83" spans="1:3">
      <c r="A83" s="70" t="s">
        <v>2029</v>
      </c>
      <c r="B83" s="70" t="s">
        <v>1955</v>
      </c>
      <c r="C83" s="70" t="s">
        <v>242</v>
      </c>
    </row>
    <row r="84" spans="1:3">
      <c r="A84" s="70" t="s">
        <v>2030</v>
      </c>
      <c r="B84" s="70" t="s">
        <v>1955</v>
      </c>
      <c r="C84" s="70" t="s">
        <v>242</v>
      </c>
    </row>
    <row r="85" spans="1:3">
      <c r="A85" s="70" t="s">
        <v>2031</v>
      </c>
      <c r="B85" s="70" t="s">
        <v>1955</v>
      </c>
      <c r="C85" s="70" t="s">
        <v>242</v>
      </c>
    </row>
    <row r="86" spans="1:3">
      <c r="A86" s="70" t="s">
        <v>2035</v>
      </c>
      <c r="B86" s="70" t="s">
        <v>1955</v>
      </c>
      <c r="C86" s="70" t="s">
        <v>242</v>
      </c>
    </row>
    <row r="87" spans="1:3">
      <c r="A87" s="70" t="s">
        <v>2036</v>
      </c>
      <c r="B87" s="70" t="s">
        <v>1955</v>
      </c>
      <c r="C87" s="70" t="s">
        <v>242</v>
      </c>
    </row>
    <row r="88" spans="1:3">
      <c r="A88" s="70" t="s">
        <v>2044</v>
      </c>
      <c r="B88" s="70" t="s">
        <v>1955</v>
      </c>
      <c r="C88" s="70" t="s">
        <v>242</v>
      </c>
    </row>
    <row r="89" spans="1:3">
      <c r="A89" s="70" t="s">
        <v>2045</v>
      </c>
      <c r="B89" s="70" t="s">
        <v>1955</v>
      </c>
      <c r="C89" s="70" t="s">
        <v>242</v>
      </c>
    </row>
    <row r="90" spans="1:3">
      <c r="A90" s="70" t="s">
        <v>2048</v>
      </c>
      <c r="B90" s="70" t="s">
        <v>1955</v>
      </c>
      <c r="C90" s="70" t="s">
        <v>242</v>
      </c>
    </row>
    <row r="91" spans="1:3">
      <c r="A91" s="70" t="s">
        <v>2049</v>
      </c>
      <c r="B91" s="70" t="s">
        <v>1955</v>
      </c>
      <c r="C91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2022-02-07T10:54:54Z</cp:lastPrinted>
  <dcterms:created xsi:type="dcterms:W3CDTF">2004-05-21T07:18:45Z</dcterms:created>
  <dcterms:modified xsi:type="dcterms:W3CDTF">2022-02-07T10:59:55Z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